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Radwa\GDP\GDP SDDS Data Link\"/>
    </mc:Choice>
  </mc:AlternateContent>
  <xr:revisionPtr revIDLastSave="0" documentId="13_ncr:1_{F69DD477-D9F3-439C-B0E5-DB4CBC12AE26}" xr6:coauthVersionLast="36" xr6:coauthVersionMax="36" xr10:uidLastSave="{00000000-0000-0000-0000-000000000000}"/>
  <bookViews>
    <workbookView xWindow="0" yWindow="0" windowWidth="22260" windowHeight="12650" xr2:uid="{00000000-000D-0000-FFFF-FFFF00000000}"/>
  </bookViews>
  <sheets>
    <sheet name="ورقة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852" i="1" l="1"/>
  <c r="N852" i="1"/>
  <c r="M852" i="1"/>
  <c r="J852" i="1"/>
  <c r="G852" i="1"/>
  <c r="D852" i="1"/>
  <c r="O851" i="1"/>
  <c r="N851" i="1"/>
  <c r="M851" i="1"/>
  <c r="J851" i="1"/>
  <c r="G851" i="1"/>
  <c r="D851" i="1"/>
  <c r="O850" i="1"/>
  <c r="N850" i="1"/>
  <c r="M850" i="1"/>
  <c r="J850" i="1"/>
  <c r="G850" i="1"/>
  <c r="D850" i="1"/>
  <c r="L849" i="1"/>
  <c r="K849" i="1"/>
  <c r="M849" i="1" s="1"/>
  <c r="I849" i="1"/>
  <c r="H849" i="1"/>
  <c r="J849" i="1" s="1"/>
  <c r="F849" i="1"/>
  <c r="E849" i="1"/>
  <c r="C849" i="1"/>
  <c r="B849" i="1"/>
  <c r="D849" i="1" s="1"/>
  <c r="O848" i="1"/>
  <c r="N848" i="1"/>
  <c r="M848" i="1"/>
  <c r="J848" i="1"/>
  <c r="G848" i="1"/>
  <c r="D848" i="1"/>
  <c r="O847" i="1"/>
  <c r="N847" i="1"/>
  <c r="M847" i="1"/>
  <c r="J847" i="1"/>
  <c r="G847" i="1"/>
  <c r="D847" i="1"/>
  <c r="O846" i="1"/>
  <c r="N846" i="1"/>
  <c r="M846" i="1"/>
  <c r="J846" i="1"/>
  <c r="G846" i="1"/>
  <c r="D846" i="1"/>
  <c r="L845" i="1"/>
  <c r="K845" i="1"/>
  <c r="M845" i="1" s="1"/>
  <c r="I845" i="1"/>
  <c r="H845" i="1"/>
  <c r="F845" i="1"/>
  <c r="E845" i="1"/>
  <c r="C845" i="1"/>
  <c r="B845" i="1"/>
  <c r="D845" i="1" s="1"/>
  <c r="O844" i="1"/>
  <c r="N844" i="1"/>
  <c r="M844" i="1"/>
  <c r="J844" i="1"/>
  <c r="G844" i="1"/>
  <c r="D844" i="1"/>
  <c r="O843" i="1"/>
  <c r="N843" i="1"/>
  <c r="M843" i="1"/>
  <c r="J843" i="1"/>
  <c r="G843" i="1"/>
  <c r="D843" i="1"/>
  <c r="O842" i="1"/>
  <c r="N842" i="1"/>
  <c r="M842" i="1"/>
  <c r="J842" i="1"/>
  <c r="G842" i="1"/>
  <c r="D842" i="1"/>
  <c r="O841" i="1"/>
  <c r="N841" i="1"/>
  <c r="P841" i="1" s="1"/>
  <c r="M841" i="1"/>
  <c r="J841" i="1"/>
  <c r="G841" i="1"/>
  <c r="D841" i="1"/>
  <c r="O840" i="1"/>
  <c r="N840" i="1"/>
  <c r="M840" i="1"/>
  <c r="J840" i="1"/>
  <c r="G840" i="1"/>
  <c r="D840" i="1"/>
  <c r="O839" i="1"/>
  <c r="N839" i="1"/>
  <c r="M839" i="1"/>
  <c r="J839" i="1"/>
  <c r="G839" i="1"/>
  <c r="D839" i="1"/>
  <c r="O838" i="1"/>
  <c r="N838" i="1"/>
  <c r="M838" i="1"/>
  <c r="J838" i="1"/>
  <c r="G838" i="1"/>
  <c r="D838" i="1"/>
  <c r="O837" i="1"/>
  <c r="N837" i="1"/>
  <c r="P837" i="1" s="1"/>
  <c r="M837" i="1"/>
  <c r="J837" i="1"/>
  <c r="G837" i="1"/>
  <c r="D837" i="1"/>
  <c r="O836" i="1"/>
  <c r="N836" i="1"/>
  <c r="P836" i="1" s="1"/>
  <c r="M836" i="1"/>
  <c r="J836" i="1"/>
  <c r="G836" i="1"/>
  <c r="D836" i="1"/>
  <c r="O835" i="1"/>
  <c r="N835" i="1"/>
  <c r="M835" i="1"/>
  <c r="J835" i="1"/>
  <c r="G835" i="1"/>
  <c r="D835" i="1"/>
  <c r="O834" i="1"/>
  <c r="N834" i="1"/>
  <c r="M834" i="1"/>
  <c r="J834" i="1"/>
  <c r="G834" i="1"/>
  <c r="D834" i="1"/>
  <c r="O833" i="1"/>
  <c r="N833" i="1"/>
  <c r="M833" i="1"/>
  <c r="J833" i="1"/>
  <c r="G833" i="1"/>
  <c r="D833" i="1"/>
  <c r="O832" i="1"/>
  <c r="N832" i="1"/>
  <c r="M832" i="1"/>
  <c r="J832" i="1"/>
  <c r="G832" i="1"/>
  <c r="D832" i="1"/>
  <c r="L831" i="1"/>
  <c r="K831" i="1"/>
  <c r="I831" i="1"/>
  <c r="H831" i="1"/>
  <c r="F831" i="1"/>
  <c r="E831" i="1"/>
  <c r="G831" i="1" s="1"/>
  <c r="C831" i="1"/>
  <c r="B831" i="1"/>
  <c r="O830" i="1"/>
  <c r="N830" i="1"/>
  <c r="M830" i="1"/>
  <c r="J830" i="1"/>
  <c r="G830" i="1"/>
  <c r="D830" i="1"/>
  <c r="O829" i="1"/>
  <c r="N829" i="1"/>
  <c r="M829" i="1"/>
  <c r="J829" i="1"/>
  <c r="G829" i="1"/>
  <c r="D829" i="1"/>
  <c r="O828" i="1"/>
  <c r="N828" i="1"/>
  <c r="M828" i="1"/>
  <c r="J828" i="1"/>
  <c r="G828" i="1"/>
  <c r="D828" i="1"/>
  <c r="L827" i="1"/>
  <c r="L853" i="1" s="1"/>
  <c r="K827" i="1"/>
  <c r="M827" i="1" s="1"/>
  <c r="I827" i="1"/>
  <c r="H827" i="1"/>
  <c r="F827" i="1"/>
  <c r="E827" i="1"/>
  <c r="C827" i="1"/>
  <c r="B827" i="1"/>
  <c r="D827" i="1" s="1"/>
  <c r="O826" i="1"/>
  <c r="N826" i="1"/>
  <c r="M826" i="1"/>
  <c r="J826" i="1"/>
  <c r="G826" i="1"/>
  <c r="D826" i="1"/>
  <c r="M831" i="1" l="1"/>
  <c r="P839" i="1"/>
  <c r="C853" i="1"/>
  <c r="I853" i="1"/>
  <c r="H853" i="1"/>
  <c r="J853" i="1" s="1"/>
  <c r="G849" i="1"/>
  <c r="P852" i="1"/>
  <c r="P851" i="1"/>
  <c r="P850" i="1"/>
  <c r="O849" i="1"/>
  <c r="J845" i="1"/>
  <c r="P848" i="1"/>
  <c r="G845" i="1"/>
  <c r="P847" i="1"/>
  <c r="O845" i="1"/>
  <c r="P846" i="1"/>
  <c r="P834" i="1"/>
  <c r="J831" i="1"/>
  <c r="N831" i="1"/>
  <c r="P844" i="1"/>
  <c r="E853" i="1"/>
  <c r="F853" i="1"/>
  <c r="P838" i="1"/>
  <c r="P842" i="1"/>
  <c r="P835" i="1"/>
  <c r="D831" i="1"/>
  <c r="P843" i="1"/>
  <c r="P833" i="1"/>
  <c r="O831" i="1"/>
  <c r="P840" i="1"/>
  <c r="O827" i="1"/>
  <c r="G827" i="1"/>
  <c r="P829" i="1"/>
  <c r="N827" i="1"/>
  <c r="P828" i="1"/>
  <c r="P830" i="1"/>
  <c r="N849" i="1"/>
  <c r="B853" i="1"/>
  <c r="K853" i="1"/>
  <c r="M853" i="1" s="1"/>
  <c r="P826" i="1"/>
  <c r="P832" i="1"/>
  <c r="N845" i="1"/>
  <c r="J827" i="1"/>
  <c r="D853" i="1" l="1"/>
  <c r="P849" i="1"/>
  <c r="G853" i="1"/>
  <c r="O853" i="1"/>
  <c r="P845" i="1"/>
  <c r="P831" i="1"/>
  <c r="P827" i="1"/>
  <c r="N853" i="1"/>
  <c r="P853" i="1" l="1"/>
  <c r="O815" i="1" l="1"/>
  <c r="N815" i="1"/>
  <c r="M815" i="1"/>
  <c r="J815" i="1"/>
  <c r="G815" i="1"/>
  <c r="D815" i="1"/>
  <c r="O814" i="1"/>
  <c r="N814" i="1"/>
  <c r="M814" i="1"/>
  <c r="J814" i="1"/>
  <c r="G814" i="1"/>
  <c r="D814" i="1"/>
  <c r="O813" i="1"/>
  <c r="N813" i="1"/>
  <c r="M813" i="1"/>
  <c r="J813" i="1"/>
  <c r="G813" i="1"/>
  <c r="D813" i="1"/>
  <c r="L812" i="1"/>
  <c r="K812" i="1"/>
  <c r="M812" i="1" s="1"/>
  <c r="I812" i="1"/>
  <c r="H812" i="1"/>
  <c r="F812" i="1"/>
  <c r="E812" i="1"/>
  <c r="C812" i="1"/>
  <c r="B812" i="1"/>
  <c r="D812" i="1" s="1"/>
  <c r="O811" i="1"/>
  <c r="N811" i="1"/>
  <c r="M811" i="1"/>
  <c r="J811" i="1"/>
  <c r="G811" i="1"/>
  <c r="D811" i="1"/>
  <c r="O810" i="1"/>
  <c r="N810" i="1"/>
  <c r="P810" i="1" s="1"/>
  <c r="M810" i="1"/>
  <c r="J810" i="1"/>
  <c r="G810" i="1"/>
  <c r="D810" i="1"/>
  <c r="O809" i="1"/>
  <c r="N809" i="1"/>
  <c r="M809" i="1"/>
  <c r="J809" i="1"/>
  <c r="G809" i="1"/>
  <c r="D809" i="1"/>
  <c r="L808" i="1"/>
  <c r="K808" i="1"/>
  <c r="I808" i="1"/>
  <c r="H808" i="1"/>
  <c r="F808" i="1"/>
  <c r="E808" i="1"/>
  <c r="G808" i="1" s="1"/>
  <c r="C808" i="1"/>
  <c r="B808" i="1"/>
  <c r="O807" i="1"/>
  <c r="N807" i="1"/>
  <c r="M807" i="1"/>
  <c r="J807" i="1"/>
  <c r="G807" i="1"/>
  <c r="D807" i="1"/>
  <c r="O806" i="1"/>
  <c r="N806" i="1"/>
  <c r="M806" i="1"/>
  <c r="J806" i="1"/>
  <c r="G806" i="1"/>
  <c r="D806" i="1"/>
  <c r="O805" i="1"/>
  <c r="N805" i="1"/>
  <c r="P805" i="1" s="1"/>
  <c r="M805" i="1"/>
  <c r="J805" i="1"/>
  <c r="G805" i="1"/>
  <c r="D805" i="1"/>
  <c r="O804" i="1"/>
  <c r="N804" i="1"/>
  <c r="M804" i="1"/>
  <c r="J804" i="1"/>
  <c r="G804" i="1"/>
  <c r="D804" i="1"/>
  <c r="O803" i="1"/>
  <c r="N803" i="1"/>
  <c r="M803" i="1"/>
  <c r="J803" i="1"/>
  <c r="G803" i="1"/>
  <c r="D803" i="1"/>
  <c r="O802" i="1"/>
  <c r="N802" i="1"/>
  <c r="M802" i="1"/>
  <c r="J802" i="1"/>
  <c r="G802" i="1"/>
  <c r="D802" i="1"/>
  <c r="O801" i="1"/>
  <c r="N801" i="1"/>
  <c r="M801" i="1"/>
  <c r="J801" i="1"/>
  <c r="G801" i="1"/>
  <c r="D801" i="1"/>
  <c r="O800" i="1"/>
  <c r="N800" i="1"/>
  <c r="M800" i="1"/>
  <c r="J800" i="1"/>
  <c r="G800" i="1"/>
  <c r="D800" i="1"/>
  <c r="O799" i="1"/>
  <c r="N799" i="1"/>
  <c r="P799" i="1" s="1"/>
  <c r="M799" i="1"/>
  <c r="J799" i="1"/>
  <c r="G799" i="1"/>
  <c r="D799" i="1"/>
  <c r="O798" i="1"/>
  <c r="N798" i="1"/>
  <c r="M798" i="1"/>
  <c r="J798" i="1"/>
  <c r="G798" i="1"/>
  <c r="D798" i="1"/>
  <c r="O797" i="1"/>
  <c r="N797" i="1"/>
  <c r="M797" i="1"/>
  <c r="J797" i="1"/>
  <c r="G797" i="1"/>
  <c r="D797" i="1"/>
  <c r="O796" i="1"/>
  <c r="N796" i="1"/>
  <c r="M796" i="1"/>
  <c r="J796" i="1"/>
  <c r="G796" i="1"/>
  <c r="D796" i="1"/>
  <c r="O795" i="1"/>
  <c r="N795" i="1"/>
  <c r="M795" i="1"/>
  <c r="J795" i="1"/>
  <c r="G795" i="1"/>
  <c r="D795" i="1"/>
  <c r="L794" i="1"/>
  <c r="K794" i="1"/>
  <c r="M794" i="1" s="1"/>
  <c r="I794" i="1"/>
  <c r="H794" i="1"/>
  <c r="F794" i="1"/>
  <c r="E794" i="1"/>
  <c r="G794" i="1" s="1"/>
  <c r="C794" i="1"/>
  <c r="B794" i="1"/>
  <c r="O793" i="1"/>
  <c r="N793" i="1"/>
  <c r="M793" i="1"/>
  <c r="J793" i="1"/>
  <c r="G793" i="1"/>
  <c r="D793" i="1"/>
  <c r="O792" i="1"/>
  <c r="N792" i="1"/>
  <c r="M792" i="1"/>
  <c r="J792" i="1"/>
  <c r="G792" i="1"/>
  <c r="D792" i="1"/>
  <c r="O791" i="1"/>
  <c r="N791" i="1"/>
  <c r="P791" i="1" s="1"/>
  <c r="M791" i="1"/>
  <c r="J791" i="1"/>
  <c r="G791" i="1"/>
  <c r="D791" i="1"/>
  <c r="L790" i="1"/>
  <c r="K790" i="1"/>
  <c r="I790" i="1"/>
  <c r="H790" i="1"/>
  <c r="F790" i="1"/>
  <c r="F816" i="1" s="1"/>
  <c r="E790" i="1"/>
  <c r="C790" i="1"/>
  <c r="B790" i="1"/>
  <c r="O789" i="1"/>
  <c r="N789" i="1"/>
  <c r="P789" i="1" s="1"/>
  <c r="M789" i="1"/>
  <c r="J789" i="1"/>
  <c r="G789" i="1"/>
  <c r="D789" i="1"/>
  <c r="O778" i="1"/>
  <c r="N778" i="1"/>
  <c r="M778" i="1"/>
  <c r="J778" i="1"/>
  <c r="G778" i="1"/>
  <c r="D778" i="1"/>
  <c r="O777" i="1"/>
  <c r="N777" i="1"/>
  <c r="M777" i="1"/>
  <c r="J777" i="1"/>
  <c r="G777" i="1"/>
  <c r="D777" i="1"/>
  <c r="O776" i="1"/>
  <c r="N776" i="1"/>
  <c r="P776" i="1" s="1"/>
  <c r="M776" i="1"/>
  <c r="J776" i="1"/>
  <c r="G776" i="1"/>
  <c r="D776" i="1"/>
  <c r="L775" i="1"/>
  <c r="K775" i="1"/>
  <c r="M775" i="1" s="1"/>
  <c r="I775" i="1"/>
  <c r="H775" i="1"/>
  <c r="F775" i="1"/>
  <c r="E775" i="1"/>
  <c r="C775" i="1"/>
  <c r="B775" i="1"/>
  <c r="O774" i="1"/>
  <c r="N774" i="1"/>
  <c r="P774" i="1" s="1"/>
  <c r="M774" i="1"/>
  <c r="J774" i="1"/>
  <c r="G774" i="1"/>
  <c r="D774" i="1"/>
  <c r="O773" i="1"/>
  <c r="P773" i="1" s="1"/>
  <c r="N773" i="1"/>
  <c r="M773" i="1"/>
  <c r="J773" i="1"/>
  <c r="G773" i="1"/>
  <c r="D773" i="1"/>
  <c r="O772" i="1"/>
  <c r="O771" i="1" s="1"/>
  <c r="N772" i="1"/>
  <c r="M772" i="1"/>
  <c r="J772" i="1"/>
  <c r="G772" i="1"/>
  <c r="D772" i="1"/>
  <c r="L771" i="1"/>
  <c r="K771" i="1"/>
  <c r="M771" i="1" s="1"/>
  <c r="I771" i="1"/>
  <c r="H771" i="1"/>
  <c r="J771" i="1" s="1"/>
  <c r="F771" i="1"/>
  <c r="G771" i="1" s="1"/>
  <c r="E771" i="1"/>
  <c r="C771" i="1"/>
  <c r="D771" i="1" s="1"/>
  <c r="B771" i="1"/>
  <c r="O770" i="1"/>
  <c r="N770" i="1"/>
  <c r="M770" i="1"/>
  <c r="J770" i="1"/>
  <c r="G770" i="1"/>
  <c r="D770" i="1"/>
  <c r="O769" i="1"/>
  <c r="N769" i="1"/>
  <c r="M769" i="1"/>
  <c r="J769" i="1"/>
  <c r="G769" i="1"/>
  <c r="D769" i="1"/>
  <c r="O768" i="1"/>
  <c r="N768" i="1"/>
  <c r="M768" i="1"/>
  <c r="J768" i="1"/>
  <c r="G768" i="1"/>
  <c r="D768" i="1"/>
  <c r="O767" i="1"/>
  <c r="N767" i="1"/>
  <c r="M767" i="1"/>
  <c r="J767" i="1"/>
  <c r="G767" i="1"/>
  <c r="D767" i="1"/>
  <c r="O766" i="1"/>
  <c r="N766" i="1"/>
  <c r="P766" i="1" s="1"/>
  <c r="M766" i="1"/>
  <c r="J766" i="1"/>
  <c r="G766" i="1"/>
  <c r="D766" i="1"/>
  <c r="O765" i="1"/>
  <c r="N765" i="1"/>
  <c r="M765" i="1"/>
  <c r="J765" i="1"/>
  <c r="G765" i="1"/>
  <c r="D765" i="1"/>
  <c r="O764" i="1"/>
  <c r="N764" i="1"/>
  <c r="M764" i="1"/>
  <c r="J764" i="1"/>
  <c r="G764" i="1"/>
  <c r="D764" i="1"/>
  <c r="O763" i="1"/>
  <c r="N763" i="1"/>
  <c r="M763" i="1"/>
  <c r="J763" i="1"/>
  <c r="G763" i="1"/>
  <c r="D763" i="1"/>
  <c r="O762" i="1"/>
  <c r="N762" i="1"/>
  <c r="M762" i="1"/>
  <c r="J762" i="1"/>
  <c r="G762" i="1"/>
  <c r="D762" i="1"/>
  <c r="O761" i="1"/>
  <c r="N761" i="1"/>
  <c r="M761" i="1"/>
  <c r="J761" i="1"/>
  <c r="G761" i="1"/>
  <c r="D761" i="1"/>
  <c r="O760" i="1"/>
  <c r="N760" i="1"/>
  <c r="P760" i="1" s="1"/>
  <c r="M760" i="1"/>
  <c r="J760" i="1"/>
  <c r="G760" i="1"/>
  <c r="D760" i="1"/>
  <c r="M759" i="1"/>
  <c r="J759" i="1"/>
  <c r="F759" i="1"/>
  <c r="O759" i="1" s="1"/>
  <c r="E759" i="1"/>
  <c r="N759" i="1" s="1"/>
  <c r="D759" i="1"/>
  <c r="O758" i="1"/>
  <c r="N758" i="1"/>
  <c r="M758" i="1"/>
  <c r="J758" i="1"/>
  <c r="G758" i="1"/>
  <c r="D758" i="1"/>
  <c r="L757" i="1"/>
  <c r="K757" i="1"/>
  <c r="I757" i="1"/>
  <c r="H757" i="1"/>
  <c r="C757" i="1"/>
  <c r="D757" i="1" s="1"/>
  <c r="B757" i="1"/>
  <c r="O756" i="1"/>
  <c r="N756" i="1"/>
  <c r="P756" i="1" s="1"/>
  <c r="M756" i="1"/>
  <c r="J756" i="1"/>
  <c r="G756" i="1"/>
  <c r="D756" i="1"/>
  <c r="O755" i="1"/>
  <c r="P755" i="1" s="1"/>
  <c r="N755" i="1"/>
  <c r="M755" i="1"/>
  <c r="J755" i="1"/>
  <c r="G755" i="1"/>
  <c r="D755" i="1"/>
  <c r="O754" i="1"/>
  <c r="N754" i="1"/>
  <c r="N753" i="1" s="1"/>
  <c r="M754" i="1"/>
  <c r="J754" i="1"/>
  <c r="G754" i="1"/>
  <c r="D754" i="1"/>
  <c r="L753" i="1"/>
  <c r="L779" i="1" s="1"/>
  <c r="K753" i="1"/>
  <c r="I753" i="1"/>
  <c r="H753" i="1"/>
  <c r="J753" i="1" s="1"/>
  <c r="F753" i="1"/>
  <c r="E753" i="1"/>
  <c r="G753" i="1" s="1"/>
  <c r="C753" i="1"/>
  <c r="B753" i="1"/>
  <c r="B779" i="1" s="1"/>
  <c r="O752" i="1"/>
  <c r="N752" i="1"/>
  <c r="M752" i="1"/>
  <c r="J752" i="1"/>
  <c r="G752" i="1"/>
  <c r="D752" i="1"/>
  <c r="O741" i="1"/>
  <c r="N741" i="1"/>
  <c r="P741" i="1" s="1"/>
  <c r="M741" i="1"/>
  <c r="J741" i="1"/>
  <c r="G741" i="1"/>
  <c r="D741" i="1"/>
  <c r="O740" i="1"/>
  <c r="N740" i="1"/>
  <c r="M740" i="1"/>
  <c r="J740" i="1"/>
  <c r="G740" i="1"/>
  <c r="D740" i="1"/>
  <c r="O739" i="1"/>
  <c r="N739" i="1"/>
  <c r="M739" i="1"/>
  <c r="J739" i="1"/>
  <c r="G739" i="1"/>
  <c r="D739" i="1"/>
  <c r="L738" i="1"/>
  <c r="K738" i="1"/>
  <c r="I738" i="1"/>
  <c r="H738" i="1"/>
  <c r="F738" i="1"/>
  <c r="E738" i="1"/>
  <c r="G738" i="1" s="1"/>
  <c r="C738" i="1"/>
  <c r="B738" i="1"/>
  <c r="D738" i="1" s="1"/>
  <c r="O737" i="1"/>
  <c r="N737" i="1"/>
  <c r="M737" i="1"/>
  <c r="J737" i="1"/>
  <c r="G737" i="1"/>
  <c r="D737" i="1"/>
  <c r="O736" i="1"/>
  <c r="N736" i="1"/>
  <c r="M736" i="1"/>
  <c r="J736" i="1"/>
  <c r="G736" i="1"/>
  <c r="D736" i="1"/>
  <c r="O735" i="1"/>
  <c r="N735" i="1"/>
  <c r="M735" i="1"/>
  <c r="J735" i="1"/>
  <c r="G735" i="1"/>
  <c r="D735" i="1"/>
  <c r="L734" i="1"/>
  <c r="K734" i="1"/>
  <c r="M734" i="1" s="1"/>
  <c r="I734" i="1"/>
  <c r="H734" i="1"/>
  <c r="F734" i="1"/>
  <c r="E734" i="1"/>
  <c r="G734" i="1" s="1"/>
  <c r="C734" i="1"/>
  <c r="B734" i="1"/>
  <c r="O733" i="1"/>
  <c r="N733" i="1"/>
  <c r="P733" i="1" s="1"/>
  <c r="M733" i="1"/>
  <c r="J733" i="1"/>
  <c r="G733" i="1"/>
  <c r="D733" i="1"/>
  <c r="O732" i="1"/>
  <c r="P732" i="1" s="1"/>
  <c r="N732" i="1"/>
  <c r="M732" i="1"/>
  <c r="J732" i="1"/>
  <c r="G732" i="1"/>
  <c r="D732" i="1"/>
  <c r="O731" i="1"/>
  <c r="N731" i="1"/>
  <c r="P731" i="1" s="1"/>
  <c r="M731" i="1"/>
  <c r="J731" i="1"/>
  <c r="G731" i="1"/>
  <c r="D731" i="1"/>
  <c r="O730" i="1"/>
  <c r="N730" i="1"/>
  <c r="P730" i="1" s="1"/>
  <c r="M730" i="1"/>
  <c r="J730" i="1"/>
  <c r="G730" i="1"/>
  <c r="D730" i="1"/>
  <c r="O729" i="1"/>
  <c r="N729" i="1"/>
  <c r="M729" i="1"/>
  <c r="J729" i="1"/>
  <c r="G729" i="1"/>
  <c r="D729" i="1"/>
  <c r="O728" i="1"/>
  <c r="P728" i="1" s="1"/>
  <c r="N728" i="1"/>
  <c r="M728" i="1"/>
  <c r="J728" i="1"/>
  <c r="G728" i="1"/>
  <c r="D728" i="1"/>
  <c r="O727" i="1"/>
  <c r="N727" i="1"/>
  <c r="P727" i="1" s="1"/>
  <c r="M727" i="1"/>
  <c r="J727" i="1"/>
  <c r="G727" i="1"/>
  <c r="D727" i="1"/>
  <c r="O726" i="1"/>
  <c r="N726" i="1"/>
  <c r="M726" i="1"/>
  <c r="J726" i="1"/>
  <c r="G726" i="1"/>
  <c r="D726" i="1"/>
  <c r="P725" i="1"/>
  <c r="O725" i="1"/>
  <c r="N725" i="1"/>
  <c r="M725" i="1"/>
  <c r="J725" i="1"/>
  <c r="G725" i="1"/>
  <c r="D725" i="1"/>
  <c r="O724" i="1"/>
  <c r="N724" i="1"/>
  <c r="M724" i="1"/>
  <c r="J724" i="1"/>
  <c r="G724" i="1"/>
  <c r="D724" i="1"/>
  <c r="O723" i="1"/>
  <c r="N723" i="1"/>
  <c r="M723" i="1"/>
  <c r="J723" i="1"/>
  <c r="G723" i="1"/>
  <c r="D723" i="1"/>
  <c r="O722" i="1"/>
  <c r="N722" i="1"/>
  <c r="M722" i="1"/>
  <c r="J722" i="1"/>
  <c r="G722" i="1"/>
  <c r="D722" i="1"/>
  <c r="O721" i="1"/>
  <c r="O720" i="1" s="1"/>
  <c r="N721" i="1"/>
  <c r="N720" i="1" s="1"/>
  <c r="M721" i="1"/>
  <c r="J721" i="1"/>
  <c r="G721" i="1"/>
  <c r="D721" i="1"/>
  <c r="M720" i="1"/>
  <c r="L720" i="1"/>
  <c r="K720" i="1"/>
  <c r="I720" i="1"/>
  <c r="H720" i="1"/>
  <c r="F720" i="1"/>
  <c r="G720" i="1" s="1"/>
  <c r="E720" i="1"/>
  <c r="C720" i="1"/>
  <c r="B720" i="1"/>
  <c r="O719" i="1"/>
  <c r="N719" i="1"/>
  <c r="M719" i="1"/>
  <c r="J719" i="1"/>
  <c r="G719" i="1"/>
  <c r="D719" i="1"/>
  <c r="O718" i="1"/>
  <c r="O716" i="1" s="1"/>
  <c r="N718" i="1"/>
  <c r="M718" i="1"/>
  <c r="J718" i="1"/>
  <c r="G718" i="1"/>
  <c r="D718" i="1"/>
  <c r="P717" i="1"/>
  <c r="O717" i="1"/>
  <c r="N717" i="1"/>
  <c r="M717" i="1"/>
  <c r="J717" i="1"/>
  <c r="G717" i="1"/>
  <c r="D717" i="1"/>
  <c r="L716" i="1"/>
  <c r="K716" i="1"/>
  <c r="I716" i="1"/>
  <c r="I742" i="1" s="1"/>
  <c r="H716" i="1"/>
  <c r="F716" i="1"/>
  <c r="E716" i="1"/>
  <c r="C716" i="1"/>
  <c r="B716" i="1"/>
  <c r="B742" i="1" s="1"/>
  <c r="O715" i="1"/>
  <c r="N715" i="1"/>
  <c r="P715" i="1" s="1"/>
  <c r="M715" i="1"/>
  <c r="J715" i="1"/>
  <c r="G715" i="1"/>
  <c r="D715" i="1"/>
  <c r="O705" i="1"/>
  <c r="N705" i="1"/>
  <c r="P705" i="1" s="1"/>
  <c r="M705" i="1"/>
  <c r="J705" i="1"/>
  <c r="G705" i="1"/>
  <c r="D705" i="1"/>
  <c r="O704" i="1"/>
  <c r="N704" i="1"/>
  <c r="M704" i="1"/>
  <c r="J704" i="1"/>
  <c r="G704" i="1"/>
  <c r="D704" i="1"/>
  <c r="O703" i="1"/>
  <c r="N703" i="1"/>
  <c r="P703" i="1" s="1"/>
  <c r="M703" i="1"/>
  <c r="J703" i="1"/>
  <c r="G703" i="1"/>
  <c r="D703" i="1"/>
  <c r="L702" i="1"/>
  <c r="K702" i="1"/>
  <c r="I702" i="1"/>
  <c r="H702" i="1"/>
  <c r="F702" i="1"/>
  <c r="E702" i="1"/>
  <c r="C702" i="1"/>
  <c r="B702" i="1"/>
  <c r="O701" i="1"/>
  <c r="N701" i="1"/>
  <c r="M701" i="1"/>
  <c r="J701" i="1"/>
  <c r="G701" i="1"/>
  <c r="D701" i="1"/>
  <c r="O700" i="1"/>
  <c r="N700" i="1"/>
  <c r="M700" i="1"/>
  <c r="J700" i="1"/>
  <c r="G700" i="1"/>
  <c r="D700" i="1"/>
  <c r="O699" i="1"/>
  <c r="N699" i="1"/>
  <c r="P699" i="1" s="1"/>
  <c r="M699" i="1"/>
  <c r="J699" i="1"/>
  <c r="G699" i="1"/>
  <c r="D699" i="1"/>
  <c r="L698" i="1"/>
  <c r="M698" i="1" s="1"/>
  <c r="K698" i="1"/>
  <c r="I698" i="1"/>
  <c r="H698" i="1"/>
  <c r="F698" i="1"/>
  <c r="E698" i="1"/>
  <c r="G698" i="1" s="1"/>
  <c r="C698" i="1"/>
  <c r="B698" i="1"/>
  <c r="O697" i="1"/>
  <c r="N697" i="1"/>
  <c r="M697" i="1"/>
  <c r="J697" i="1"/>
  <c r="G697" i="1"/>
  <c r="D697" i="1"/>
  <c r="O696" i="1"/>
  <c r="N696" i="1"/>
  <c r="M696" i="1"/>
  <c r="J696" i="1"/>
  <c r="G696" i="1"/>
  <c r="D696" i="1"/>
  <c r="O695" i="1"/>
  <c r="N695" i="1"/>
  <c r="M695" i="1"/>
  <c r="J695" i="1"/>
  <c r="G695" i="1"/>
  <c r="D695" i="1"/>
  <c r="O694" i="1"/>
  <c r="N694" i="1"/>
  <c r="M694" i="1"/>
  <c r="J694" i="1"/>
  <c r="G694" i="1"/>
  <c r="D694" i="1"/>
  <c r="O693" i="1"/>
  <c r="N693" i="1"/>
  <c r="P693" i="1" s="1"/>
  <c r="M693" i="1"/>
  <c r="J693" i="1"/>
  <c r="G693" i="1"/>
  <c r="D693" i="1"/>
  <c r="O692" i="1"/>
  <c r="N692" i="1"/>
  <c r="P692" i="1" s="1"/>
  <c r="M692" i="1"/>
  <c r="J692" i="1"/>
  <c r="G692" i="1"/>
  <c r="D692" i="1"/>
  <c r="P691" i="1"/>
  <c r="O691" i="1"/>
  <c r="N691" i="1"/>
  <c r="M691" i="1"/>
  <c r="J691" i="1"/>
  <c r="G691" i="1"/>
  <c r="D691" i="1"/>
  <c r="O690" i="1"/>
  <c r="N690" i="1"/>
  <c r="P690" i="1" s="1"/>
  <c r="M690" i="1"/>
  <c r="J690" i="1"/>
  <c r="G690" i="1"/>
  <c r="D690" i="1"/>
  <c r="O689" i="1"/>
  <c r="N689" i="1"/>
  <c r="P689" i="1" s="1"/>
  <c r="M689" i="1"/>
  <c r="J689" i="1"/>
  <c r="G689" i="1"/>
  <c r="D689" i="1"/>
  <c r="O688" i="1"/>
  <c r="P688" i="1" s="1"/>
  <c r="N688" i="1"/>
  <c r="M688" i="1"/>
  <c r="J688" i="1"/>
  <c r="G688" i="1"/>
  <c r="D688" i="1"/>
  <c r="O687" i="1"/>
  <c r="N687" i="1"/>
  <c r="P687" i="1" s="1"/>
  <c r="M687" i="1"/>
  <c r="J687" i="1"/>
  <c r="G687" i="1"/>
  <c r="D687" i="1"/>
  <c r="O686" i="1"/>
  <c r="N686" i="1"/>
  <c r="M686" i="1"/>
  <c r="J686" i="1"/>
  <c r="G686" i="1"/>
  <c r="D686" i="1"/>
  <c r="O685" i="1"/>
  <c r="P685" i="1" s="1"/>
  <c r="N685" i="1"/>
  <c r="M685" i="1"/>
  <c r="J685" i="1"/>
  <c r="G685" i="1"/>
  <c r="D685" i="1"/>
  <c r="L684" i="1"/>
  <c r="K684" i="1"/>
  <c r="I684" i="1"/>
  <c r="H684" i="1"/>
  <c r="F684" i="1"/>
  <c r="E684" i="1"/>
  <c r="C684" i="1"/>
  <c r="B684" i="1"/>
  <c r="O683" i="1"/>
  <c r="N683" i="1"/>
  <c r="P683" i="1" s="1"/>
  <c r="M683" i="1"/>
  <c r="J683" i="1"/>
  <c r="G683" i="1"/>
  <c r="D683" i="1"/>
  <c r="O682" i="1"/>
  <c r="N682" i="1"/>
  <c r="M682" i="1"/>
  <c r="J682" i="1"/>
  <c r="G682" i="1"/>
  <c r="D682" i="1"/>
  <c r="O681" i="1"/>
  <c r="N681" i="1"/>
  <c r="P681" i="1" s="1"/>
  <c r="M681" i="1"/>
  <c r="J681" i="1"/>
  <c r="G681" i="1"/>
  <c r="D681" i="1"/>
  <c r="L680" i="1"/>
  <c r="K680" i="1"/>
  <c r="M680" i="1" s="1"/>
  <c r="I680" i="1"/>
  <c r="H680" i="1"/>
  <c r="H706" i="1" s="1"/>
  <c r="F680" i="1"/>
  <c r="E680" i="1"/>
  <c r="G680" i="1" s="1"/>
  <c r="C680" i="1"/>
  <c r="B680" i="1"/>
  <c r="O679" i="1"/>
  <c r="N679" i="1"/>
  <c r="M679" i="1"/>
  <c r="J679" i="1"/>
  <c r="G679" i="1"/>
  <c r="D679" i="1"/>
  <c r="O669" i="1"/>
  <c r="N669" i="1"/>
  <c r="P669" i="1" s="1"/>
  <c r="M669" i="1"/>
  <c r="J669" i="1"/>
  <c r="G669" i="1"/>
  <c r="D669" i="1"/>
  <c r="O668" i="1"/>
  <c r="N668" i="1"/>
  <c r="P668" i="1" s="1"/>
  <c r="M668" i="1"/>
  <c r="J668" i="1"/>
  <c r="G668" i="1"/>
  <c r="D668" i="1"/>
  <c r="O667" i="1"/>
  <c r="N667" i="1"/>
  <c r="P667" i="1" s="1"/>
  <c r="M667" i="1"/>
  <c r="J667" i="1"/>
  <c r="G667" i="1"/>
  <c r="D667" i="1"/>
  <c r="M666" i="1"/>
  <c r="L666" i="1"/>
  <c r="K666" i="1"/>
  <c r="I666" i="1"/>
  <c r="H666" i="1"/>
  <c r="F666" i="1"/>
  <c r="G666" i="1" s="1"/>
  <c r="E666" i="1"/>
  <c r="C666" i="1"/>
  <c r="D666" i="1" s="1"/>
  <c r="B666" i="1"/>
  <c r="O665" i="1"/>
  <c r="N665" i="1"/>
  <c r="P665" i="1" s="1"/>
  <c r="M665" i="1"/>
  <c r="J665" i="1"/>
  <c r="G665" i="1"/>
  <c r="D665" i="1"/>
  <c r="O664" i="1"/>
  <c r="N664" i="1"/>
  <c r="M664" i="1"/>
  <c r="J664" i="1"/>
  <c r="G664" i="1"/>
  <c r="D664" i="1"/>
  <c r="O663" i="1"/>
  <c r="N663" i="1"/>
  <c r="M663" i="1"/>
  <c r="J663" i="1"/>
  <c r="G663" i="1"/>
  <c r="D663" i="1"/>
  <c r="L662" i="1"/>
  <c r="K662" i="1"/>
  <c r="M662" i="1" s="1"/>
  <c r="I662" i="1"/>
  <c r="H662" i="1"/>
  <c r="J662" i="1" s="1"/>
  <c r="F662" i="1"/>
  <c r="E662" i="1"/>
  <c r="G662" i="1" s="1"/>
  <c r="C662" i="1"/>
  <c r="O662" i="1" s="1"/>
  <c r="B662" i="1"/>
  <c r="O661" i="1"/>
  <c r="N661" i="1"/>
  <c r="M661" i="1"/>
  <c r="J661" i="1"/>
  <c r="G661" i="1"/>
  <c r="D661" i="1"/>
  <c r="O660" i="1"/>
  <c r="N660" i="1"/>
  <c r="M660" i="1"/>
  <c r="J660" i="1"/>
  <c r="G660" i="1"/>
  <c r="D660" i="1"/>
  <c r="O659" i="1"/>
  <c r="N659" i="1"/>
  <c r="P659" i="1" s="1"/>
  <c r="M659" i="1"/>
  <c r="J659" i="1"/>
  <c r="G659" i="1"/>
  <c r="D659" i="1"/>
  <c r="O658" i="1"/>
  <c r="N658" i="1"/>
  <c r="P658" i="1" s="1"/>
  <c r="M658" i="1"/>
  <c r="J658" i="1"/>
  <c r="G658" i="1"/>
  <c r="D658" i="1"/>
  <c r="O657" i="1"/>
  <c r="N657" i="1"/>
  <c r="M657" i="1"/>
  <c r="J657" i="1"/>
  <c r="G657" i="1"/>
  <c r="D657" i="1"/>
  <c r="O656" i="1"/>
  <c r="N656" i="1"/>
  <c r="M656" i="1"/>
  <c r="J656" i="1"/>
  <c r="G656" i="1"/>
  <c r="D656" i="1"/>
  <c r="O655" i="1"/>
  <c r="N655" i="1"/>
  <c r="M655" i="1"/>
  <c r="J655" i="1"/>
  <c r="G655" i="1"/>
  <c r="D655" i="1"/>
  <c r="O654" i="1"/>
  <c r="N654" i="1"/>
  <c r="P654" i="1" s="1"/>
  <c r="M654" i="1"/>
  <c r="J654" i="1"/>
  <c r="G654" i="1"/>
  <c r="D654" i="1"/>
  <c r="O653" i="1"/>
  <c r="N653" i="1"/>
  <c r="P653" i="1" s="1"/>
  <c r="M653" i="1"/>
  <c r="J653" i="1"/>
  <c r="G653" i="1"/>
  <c r="D653" i="1"/>
  <c r="O652" i="1"/>
  <c r="N652" i="1"/>
  <c r="M652" i="1"/>
  <c r="J652" i="1"/>
  <c r="G652" i="1"/>
  <c r="D652" i="1"/>
  <c r="O651" i="1"/>
  <c r="N651" i="1"/>
  <c r="P651" i="1" s="1"/>
  <c r="M651" i="1"/>
  <c r="J651" i="1"/>
  <c r="G651" i="1"/>
  <c r="D651" i="1"/>
  <c r="O650" i="1"/>
  <c r="N650" i="1"/>
  <c r="M650" i="1"/>
  <c r="J650" i="1"/>
  <c r="G650" i="1"/>
  <c r="D650" i="1"/>
  <c r="O649" i="1"/>
  <c r="P649" i="1" s="1"/>
  <c r="N649" i="1"/>
  <c r="M649" i="1"/>
  <c r="J649" i="1"/>
  <c r="G649" i="1"/>
  <c r="D649" i="1"/>
  <c r="L648" i="1"/>
  <c r="M648" i="1" s="1"/>
  <c r="K648" i="1"/>
  <c r="I648" i="1"/>
  <c r="H648" i="1"/>
  <c r="J648" i="1" s="1"/>
  <c r="F648" i="1"/>
  <c r="E648" i="1"/>
  <c r="G648" i="1" s="1"/>
  <c r="C648" i="1"/>
  <c r="B648" i="1"/>
  <c r="O647" i="1"/>
  <c r="N647" i="1"/>
  <c r="M647" i="1"/>
  <c r="J647" i="1"/>
  <c r="G647" i="1"/>
  <c r="D647" i="1"/>
  <c r="P646" i="1"/>
  <c r="O646" i="1"/>
  <c r="N646" i="1"/>
  <c r="M646" i="1"/>
  <c r="J646" i="1"/>
  <c r="G646" i="1"/>
  <c r="D646" i="1"/>
  <c r="O645" i="1"/>
  <c r="N645" i="1"/>
  <c r="M645" i="1"/>
  <c r="J645" i="1"/>
  <c r="G645" i="1"/>
  <c r="D645" i="1"/>
  <c r="L644" i="1"/>
  <c r="K644" i="1"/>
  <c r="I644" i="1"/>
  <c r="I670" i="1" s="1"/>
  <c r="H644" i="1"/>
  <c r="F644" i="1"/>
  <c r="E644" i="1"/>
  <c r="G644" i="1" s="1"/>
  <c r="C644" i="1"/>
  <c r="B644" i="1"/>
  <c r="O643" i="1"/>
  <c r="N643" i="1"/>
  <c r="M643" i="1"/>
  <c r="J643" i="1"/>
  <c r="G643" i="1"/>
  <c r="D643" i="1"/>
  <c r="O633" i="1"/>
  <c r="N633" i="1"/>
  <c r="M633" i="1"/>
  <c r="J633" i="1"/>
  <c r="G633" i="1"/>
  <c r="D633" i="1"/>
  <c r="O632" i="1"/>
  <c r="N632" i="1"/>
  <c r="M632" i="1"/>
  <c r="J632" i="1"/>
  <c r="G632" i="1"/>
  <c r="D632" i="1"/>
  <c r="O631" i="1"/>
  <c r="N631" i="1"/>
  <c r="M631" i="1"/>
  <c r="J631" i="1"/>
  <c r="G631" i="1"/>
  <c r="D631" i="1"/>
  <c r="L630" i="1"/>
  <c r="K630" i="1"/>
  <c r="M630" i="1" s="1"/>
  <c r="I630" i="1"/>
  <c r="H630" i="1"/>
  <c r="F630" i="1"/>
  <c r="E630" i="1"/>
  <c r="C630" i="1"/>
  <c r="B630" i="1"/>
  <c r="O629" i="1"/>
  <c r="N629" i="1"/>
  <c r="P629" i="1" s="1"/>
  <c r="M629" i="1"/>
  <c r="J629" i="1"/>
  <c r="G629" i="1"/>
  <c r="D629" i="1"/>
  <c r="O628" i="1"/>
  <c r="N628" i="1"/>
  <c r="M628" i="1"/>
  <c r="J628" i="1"/>
  <c r="G628" i="1"/>
  <c r="D628" i="1"/>
  <c r="O627" i="1"/>
  <c r="N627" i="1"/>
  <c r="P627" i="1" s="1"/>
  <c r="M627" i="1"/>
  <c r="J627" i="1"/>
  <c r="G627" i="1"/>
  <c r="D627" i="1"/>
  <c r="L626" i="1"/>
  <c r="K626" i="1"/>
  <c r="I626" i="1"/>
  <c r="H626" i="1"/>
  <c r="F626" i="1"/>
  <c r="E626" i="1"/>
  <c r="G626" i="1" s="1"/>
  <c r="C626" i="1"/>
  <c r="D626" i="1" s="1"/>
  <c r="B626" i="1"/>
  <c r="O625" i="1"/>
  <c r="N625" i="1"/>
  <c r="P625" i="1" s="1"/>
  <c r="M625" i="1"/>
  <c r="J625" i="1"/>
  <c r="G625" i="1"/>
  <c r="D625" i="1"/>
  <c r="O624" i="1"/>
  <c r="N624" i="1"/>
  <c r="M624" i="1"/>
  <c r="J624" i="1"/>
  <c r="G624" i="1"/>
  <c r="D624" i="1"/>
  <c r="O623" i="1"/>
  <c r="N623" i="1"/>
  <c r="P623" i="1" s="1"/>
  <c r="M623" i="1"/>
  <c r="J623" i="1"/>
  <c r="G623" i="1"/>
  <c r="D623" i="1"/>
  <c r="O622" i="1"/>
  <c r="N622" i="1"/>
  <c r="M622" i="1"/>
  <c r="J622" i="1"/>
  <c r="G622" i="1"/>
  <c r="D622" i="1"/>
  <c r="O621" i="1"/>
  <c r="N621" i="1"/>
  <c r="M621" i="1"/>
  <c r="J621" i="1"/>
  <c r="G621" i="1"/>
  <c r="D621" i="1"/>
  <c r="O620" i="1"/>
  <c r="N620" i="1"/>
  <c r="M620" i="1"/>
  <c r="J620" i="1"/>
  <c r="G620" i="1"/>
  <c r="D620" i="1"/>
  <c r="O619" i="1"/>
  <c r="N619" i="1"/>
  <c r="M619" i="1"/>
  <c r="J619" i="1"/>
  <c r="G619" i="1"/>
  <c r="D619" i="1"/>
  <c r="O618" i="1"/>
  <c r="P618" i="1" s="1"/>
  <c r="N618" i="1"/>
  <c r="M618" i="1"/>
  <c r="J618" i="1"/>
  <c r="G618" i="1"/>
  <c r="D618" i="1"/>
  <c r="O617" i="1"/>
  <c r="N617" i="1"/>
  <c r="M617" i="1"/>
  <c r="J617" i="1"/>
  <c r="G617" i="1"/>
  <c r="D617" i="1"/>
  <c r="O616" i="1"/>
  <c r="N616" i="1"/>
  <c r="M616" i="1"/>
  <c r="J616" i="1"/>
  <c r="G616" i="1"/>
  <c r="D616" i="1"/>
  <c r="O615" i="1"/>
  <c r="N615" i="1"/>
  <c r="M615" i="1"/>
  <c r="J615" i="1"/>
  <c r="G615" i="1"/>
  <c r="D615" i="1"/>
  <c r="O614" i="1"/>
  <c r="N614" i="1"/>
  <c r="M614" i="1"/>
  <c r="J614" i="1"/>
  <c r="G614" i="1"/>
  <c r="D614" i="1"/>
  <c r="O613" i="1"/>
  <c r="P613" i="1" s="1"/>
  <c r="N613" i="1"/>
  <c r="M613" i="1"/>
  <c r="J613" i="1"/>
  <c r="G613" i="1"/>
  <c r="D613" i="1"/>
  <c r="L612" i="1"/>
  <c r="K612" i="1"/>
  <c r="I612" i="1"/>
  <c r="J612" i="1" s="1"/>
  <c r="H612" i="1"/>
  <c r="F612" i="1"/>
  <c r="G612" i="1" s="1"/>
  <c r="E612" i="1"/>
  <c r="C612" i="1"/>
  <c r="B612" i="1"/>
  <c r="O611" i="1"/>
  <c r="N611" i="1"/>
  <c r="M611" i="1"/>
  <c r="J611" i="1"/>
  <c r="G611" i="1"/>
  <c r="D611" i="1"/>
  <c r="O610" i="1"/>
  <c r="N610" i="1"/>
  <c r="P610" i="1" s="1"/>
  <c r="M610" i="1"/>
  <c r="J610" i="1"/>
  <c r="G610" i="1"/>
  <c r="D610" i="1"/>
  <c r="O609" i="1"/>
  <c r="N609" i="1"/>
  <c r="M609" i="1"/>
  <c r="J609" i="1"/>
  <c r="G609" i="1"/>
  <c r="D609" i="1"/>
  <c r="L608" i="1"/>
  <c r="K608" i="1"/>
  <c r="I608" i="1"/>
  <c r="I634" i="1" s="1"/>
  <c r="H608" i="1"/>
  <c r="F608" i="1"/>
  <c r="E608" i="1"/>
  <c r="G608" i="1" s="1"/>
  <c r="C608" i="1"/>
  <c r="B608" i="1"/>
  <c r="O607" i="1"/>
  <c r="N607" i="1"/>
  <c r="M607" i="1"/>
  <c r="J607" i="1"/>
  <c r="G607" i="1"/>
  <c r="D607" i="1"/>
  <c r="O597" i="1"/>
  <c r="N597" i="1"/>
  <c r="M597" i="1"/>
  <c r="J597" i="1"/>
  <c r="G597" i="1"/>
  <c r="D597" i="1"/>
  <c r="O596" i="1"/>
  <c r="N596" i="1"/>
  <c r="P596" i="1" s="1"/>
  <c r="M596" i="1"/>
  <c r="J596" i="1"/>
  <c r="G596" i="1"/>
  <c r="D596" i="1"/>
  <c r="O595" i="1"/>
  <c r="N595" i="1"/>
  <c r="M595" i="1"/>
  <c r="J595" i="1"/>
  <c r="G595" i="1"/>
  <c r="D595" i="1"/>
  <c r="L594" i="1"/>
  <c r="K594" i="1"/>
  <c r="M594" i="1" s="1"/>
  <c r="I594" i="1"/>
  <c r="H594" i="1"/>
  <c r="J594" i="1" s="1"/>
  <c r="F594" i="1"/>
  <c r="E594" i="1"/>
  <c r="C594" i="1"/>
  <c r="B594" i="1"/>
  <c r="O593" i="1"/>
  <c r="N593" i="1"/>
  <c r="M593" i="1"/>
  <c r="J593" i="1"/>
  <c r="G593" i="1"/>
  <c r="D593" i="1"/>
  <c r="O592" i="1"/>
  <c r="N592" i="1"/>
  <c r="M592" i="1"/>
  <c r="J592" i="1"/>
  <c r="G592" i="1"/>
  <c r="D592" i="1"/>
  <c r="O591" i="1"/>
  <c r="N591" i="1"/>
  <c r="M591" i="1"/>
  <c r="J591" i="1"/>
  <c r="G591" i="1"/>
  <c r="D591" i="1"/>
  <c r="L590" i="1"/>
  <c r="K590" i="1"/>
  <c r="M590" i="1" s="1"/>
  <c r="I590" i="1"/>
  <c r="H590" i="1"/>
  <c r="F590" i="1"/>
  <c r="E590" i="1"/>
  <c r="C590" i="1"/>
  <c r="B590" i="1"/>
  <c r="O589" i="1"/>
  <c r="N589" i="1"/>
  <c r="M589" i="1"/>
  <c r="J589" i="1"/>
  <c r="G589" i="1"/>
  <c r="D589" i="1"/>
  <c r="O588" i="1"/>
  <c r="N588" i="1"/>
  <c r="M588" i="1"/>
  <c r="J588" i="1"/>
  <c r="G588" i="1"/>
  <c r="D588" i="1"/>
  <c r="O587" i="1"/>
  <c r="N587" i="1"/>
  <c r="M587" i="1"/>
  <c r="J587" i="1"/>
  <c r="G587" i="1"/>
  <c r="D587" i="1"/>
  <c r="O586" i="1"/>
  <c r="N586" i="1"/>
  <c r="M586" i="1"/>
  <c r="J586" i="1"/>
  <c r="G586" i="1"/>
  <c r="D586" i="1"/>
  <c r="O585" i="1"/>
  <c r="N585" i="1"/>
  <c r="P585" i="1" s="1"/>
  <c r="M585" i="1"/>
  <c r="J585" i="1"/>
  <c r="G585" i="1"/>
  <c r="D585" i="1"/>
  <c r="O584" i="1"/>
  <c r="N584" i="1"/>
  <c r="M584" i="1"/>
  <c r="J584" i="1"/>
  <c r="G584" i="1"/>
  <c r="D584" i="1"/>
  <c r="O583" i="1"/>
  <c r="N583" i="1"/>
  <c r="M583" i="1"/>
  <c r="J583" i="1"/>
  <c r="G583" i="1"/>
  <c r="D583" i="1"/>
  <c r="O582" i="1"/>
  <c r="N582" i="1"/>
  <c r="M582" i="1"/>
  <c r="J582" i="1"/>
  <c r="G582" i="1"/>
  <c r="D582" i="1"/>
  <c r="O581" i="1"/>
  <c r="N581" i="1"/>
  <c r="P581" i="1" s="1"/>
  <c r="M581" i="1"/>
  <c r="J581" i="1"/>
  <c r="G581" i="1"/>
  <c r="D581" i="1"/>
  <c r="O580" i="1"/>
  <c r="N580" i="1"/>
  <c r="M580" i="1"/>
  <c r="J580" i="1"/>
  <c r="G580" i="1"/>
  <c r="D580" i="1"/>
  <c r="O579" i="1"/>
  <c r="N579" i="1"/>
  <c r="P579" i="1" s="1"/>
  <c r="M579" i="1"/>
  <c r="J579" i="1"/>
  <c r="G579" i="1"/>
  <c r="D579" i="1"/>
  <c r="O578" i="1"/>
  <c r="N578" i="1"/>
  <c r="M578" i="1"/>
  <c r="J578" i="1"/>
  <c r="G578" i="1"/>
  <c r="D578" i="1"/>
  <c r="O577" i="1"/>
  <c r="N577" i="1"/>
  <c r="M577" i="1"/>
  <c r="J577" i="1"/>
  <c r="G577" i="1"/>
  <c r="D577" i="1"/>
  <c r="L576" i="1"/>
  <c r="K576" i="1"/>
  <c r="M576" i="1" s="1"/>
  <c r="J576" i="1"/>
  <c r="I576" i="1"/>
  <c r="H576" i="1"/>
  <c r="F576" i="1"/>
  <c r="E576" i="1"/>
  <c r="C576" i="1"/>
  <c r="O576" i="1" s="1"/>
  <c r="B576" i="1"/>
  <c r="O575" i="1"/>
  <c r="N575" i="1"/>
  <c r="M575" i="1"/>
  <c r="J575" i="1"/>
  <c r="G575" i="1"/>
  <c r="D575" i="1"/>
  <c r="O574" i="1"/>
  <c r="N574" i="1"/>
  <c r="M574" i="1"/>
  <c r="J574" i="1"/>
  <c r="G574" i="1"/>
  <c r="D574" i="1"/>
  <c r="O573" i="1"/>
  <c r="N573" i="1"/>
  <c r="M573" i="1"/>
  <c r="J573" i="1"/>
  <c r="G573" i="1"/>
  <c r="D573" i="1"/>
  <c r="L572" i="1"/>
  <c r="K572" i="1"/>
  <c r="I572" i="1"/>
  <c r="I598" i="1" s="1"/>
  <c r="H572" i="1"/>
  <c r="G572" i="1"/>
  <c r="F572" i="1"/>
  <c r="F598" i="1" s="1"/>
  <c r="E572" i="1"/>
  <c r="C572" i="1"/>
  <c r="B572" i="1"/>
  <c r="O571" i="1"/>
  <c r="N571" i="1"/>
  <c r="P571" i="1" s="1"/>
  <c r="M571" i="1"/>
  <c r="J571" i="1"/>
  <c r="G571" i="1"/>
  <c r="D571" i="1"/>
  <c r="O559" i="1"/>
  <c r="N559" i="1"/>
  <c r="M559" i="1"/>
  <c r="J559" i="1"/>
  <c r="G559" i="1"/>
  <c r="D559" i="1"/>
  <c r="O558" i="1"/>
  <c r="N558" i="1"/>
  <c r="M558" i="1"/>
  <c r="J558" i="1"/>
  <c r="G558" i="1"/>
  <c r="D558" i="1"/>
  <c r="O557" i="1"/>
  <c r="N557" i="1"/>
  <c r="M557" i="1"/>
  <c r="J557" i="1"/>
  <c r="G557" i="1"/>
  <c r="D557" i="1"/>
  <c r="L556" i="1"/>
  <c r="K556" i="1"/>
  <c r="I556" i="1"/>
  <c r="H556" i="1"/>
  <c r="F556" i="1"/>
  <c r="E556" i="1"/>
  <c r="C556" i="1"/>
  <c r="B556" i="1"/>
  <c r="O555" i="1"/>
  <c r="N555" i="1"/>
  <c r="P555" i="1" s="1"/>
  <c r="M555" i="1"/>
  <c r="J555" i="1"/>
  <c r="G555" i="1"/>
  <c r="D555" i="1"/>
  <c r="O554" i="1"/>
  <c r="N554" i="1"/>
  <c r="M554" i="1"/>
  <c r="J554" i="1"/>
  <c r="G554" i="1"/>
  <c r="D554" i="1"/>
  <c r="O553" i="1"/>
  <c r="N553" i="1"/>
  <c r="P553" i="1" s="1"/>
  <c r="M553" i="1"/>
  <c r="J553" i="1"/>
  <c r="G553" i="1"/>
  <c r="D553" i="1"/>
  <c r="L552" i="1"/>
  <c r="K552" i="1"/>
  <c r="I552" i="1"/>
  <c r="H552" i="1"/>
  <c r="F552" i="1"/>
  <c r="E552" i="1"/>
  <c r="G552" i="1" s="1"/>
  <c r="C552" i="1"/>
  <c r="B552" i="1"/>
  <c r="N552" i="1" s="1"/>
  <c r="O551" i="1"/>
  <c r="N551" i="1"/>
  <c r="M551" i="1"/>
  <c r="J551" i="1"/>
  <c r="G551" i="1"/>
  <c r="D551" i="1"/>
  <c r="O550" i="1"/>
  <c r="N550" i="1"/>
  <c r="M550" i="1"/>
  <c r="J550" i="1"/>
  <c r="G550" i="1"/>
  <c r="D550" i="1"/>
  <c r="O549" i="1"/>
  <c r="N549" i="1"/>
  <c r="M549" i="1"/>
  <c r="J549" i="1"/>
  <c r="G549" i="1"/>
  <c r="D549" i="1"/>
  <c r="P548" i="1"/>
  <c r="O548" i="1"/>
  <c r="N548" i="1"/>
  <c r="M548" i="1"/>
  <c r="J548" i="1"/>
  <c r="G548" i="1"/>
  <c r="D548" i="1"/>
  <c r="O547" i="1"/>
  <c r="N547" i="1"/>
  <c r="M547" i="1"/>
  <c r="J547" i="1"/>
  <c r="G547" i="1"/>
  <c r="D547" i="1"/>
  <c r="O546" i="1"/>
  <c r="N546" i="1"/>
  <c r="M546" i="1"/>
  <c r="J546" i="1"/>
  <c r="G546" i="1"/>
  <c r="D546" i="1"/>
  <c r="O545" i="1"/>
  <c r="N545" i="1"/>
  <c r="M545" i="1"/>
  <c r="J545" i="1"/>
  <c r="G545" i="1"/>
  <c r="D545" i="1"/>
  <c r="O544" i="1"/>
  <c r="N544" i="1"/>
  <c r="M544" i="1"/>
  <c r="J544" i="1"/>
  <c r="G544" i="1"/>
  <c r="D544" i="1"/>
  <c r="O543" i="1"/>
  <c r="N543" i="1"/>
  <c r="P543" i="1" s="1"/>
  <c r="M543" i="1"/>
  <c r="J543" i="1"/>
  <c r="G543" i="1"/>
  <c r="D543" i="1"/>
  <c r="O542" i="1"/>
  <c r="N542" i="1"/>
  <c r="M542" i="1"/>
  <c r="J542" i="1"/>
  <c r="G542" i="1"/>
  <c r="D542" i="1"/>
  <c r="O541" i="1"/>
  <c r="N541" i="1"/>
  <c r="M541" i="1"/>
  <c r="J541" i="1"/>
  <c r="G541" i="1"/>
  <c r="D541" i="1"/>
  <c r="O540" i="1"/>
  <c r="N540" i="1"/>
  <c r="M540" i="1"/>
  <c r="J540" i="1"/>
  <c r="G540" i="1"/>
  <c r="D540" i="1"/>
  <c r="O539" i="1"/>
  <c r="N539" i="1"/>
  <c r="P539" i="1" s="1"/>
  <c r="M539" i="1"/>
  <c r="J539" i="1"/>
  <c r="G539" i="1"/>
  <c r="D539" i="1"/>
  <c r="L538" i="1"/>
  <c r="K538" i="1"/>
  <c r="I538" i="1"/>
  <c r="H538" i="1"/>
  <c r="F538" i="1"/>
  <c r="G538" i="1" s="1"/>
  <c r="E538" i="1"/>
  <c r="C538" i="1"/>
  <c r="B538" i="1"/>
  <c r="O537" i="1"/>
  <c r="N537" i="1"/>
  <c r="M537" i="1"/>
  <c r="J537" i="1"/>
  <c r="G537" i="1"/>
  <c r="D537" i="1"/>
  <c r="O536" i="1"/>
  <c r="N536" i="1"/>
  <c r="M536" i="1"/>
  <c r="J536" i="1"/>
  <c r="G536" i="1"/>
  <c r="D536" i="1"/>
  <c r="O535" i="1"/>
  <c r="N535" i="1"/>
  <c r="M535" i="1"/>
  <c r="J535" i="1"/>
  <c r="G535" i="1"/>
  <c r="D535" i="1"/>
  <c r="L534" i="1"/>
  <c r="M534" i="1" s="1"/>
  <c r="K534" i="1"/>
  <c r="K560" i="1" s="1"/>
  <c r="I534" i="1"/>
  <c r="H534" i="1"/>
  <c r="F534" i="1"/>
  <c r="E534" i="1"/>
  <c r="C534" i="1"/>
  <c r="B534" i="1"/>
  <c r="O533" i="1"/>
  <c r="N533" i="1"/>
  <c r="M533" i="1"/>
  <c r="J533" i="1"/>
  <c r="G533" i="1"/>
  <c r="D533" i="1"/>
  <c r="O523" i="1"/>
  <c r="N523" i="1"/>
  <c r="P523" i="1" s="1"/>
  <c r="M523" i="1"/>
  <c r="J523" i="1"/>
  <c r="G523" i="1"/>
  <c r="D523" i="1"/>
  <c r="O522" i="1"/>
  <c r="N522" i="1"/>
  <c r="P522" i="1" s="1"/>
  <c r="M522" i="1"/>
  <c r="J522" i="1"/>
  <c r="G522" i="1"/>
  <c r="D522" i="1"/>
  <c r="O521" i="1"/>
  <c r="N521" i="1"/>
  <c r="M521" i="1"/>
  <c r="J521" i="1"/>
  <c r="G521" i="1"/>
  <c r="D521" i="1"/>
  <c r="L520" i="1"/>
  <c r="K520" i="1"/>
  <c r="I520" i="1"/>
  <c r="H520" i="1"/>
  <c r="F520" i="1"/>
  <c r="E520" i="1"/>
  <c r="G520" i="1" s="1"/>
  <c r="C520" i="1"/>
  <c r="B520" i="1"/>
  <c r="O519" i="1"/>
  <c r="N519" i="1"/>
  <c r="M519" i="1"/>
  <c r="J519" i="1"/>
  <c r="G519" i="1"/>
  <c r="D519" i="1"/>
  <c r="O518" i="1"/>
  <c r="N518" i="1"/>
  <c r="M518" i="1"/>
  <c r="J518" i="1"/>
  <c r="G518" i="1"/>
  <c r="D518" i="1"/>
  <c r="O517" i="1"/>
  <c r="N517" i="1"/>
  <c r="P517" i="1" s="1"/>
  <c r="M517" i="1"/>
  <c r="J517" i="1"/>
  <c r="G517" i="1"/>
  <c r="D517" i="1"/>
  <c r="L516" i="1"/>
  <c r="K516" i="1"/>
  <c r="M516" i="1" s="1"/>
  <c r="I516" i="1"/>
  <c r="H516" i="1"/>
  <c r="J516" i="1" s="1"/>
  <c r="F516" i="1"/>
  <c r="E516" i="1"/>
  <c r="C516" i="1"/>
  <c r="B516" i="1"/>
  <c r="O515" i="1"/>
  <c r="N515" i="1"/>
  <c r="P515" i="1" s="1"/>
  <c r="M515" i="1"/>
  <c r="J515" i="1"/>
  <c r="G515" i="1"/>
  <c r="D515" i="1"/>
  <c r="O514" i="1"/>
  <c r="N514" i="1"/>
  <c r="M514" i="1"/>
  <c r="J514" i="1"/>
  <c r="G514" i="1"/>
  <c r="D514" i="1"/>
  <c r="O513" i="1"/>
  <c r="P513" i="1" s="1"/>
  <c r="N513" i="1"/>
  <c r="M513" i="1"/>
  <c r="J513" i="1"/>
  <c r="G513" i="1"/>
  <c r="D513" i="1"/>
  <c r="O512" i="1"/>
  <c r="N512" i="1"/>
  <c r="M512" i="1"/>
  <c r="J512" i="1"/>
  <c r="G512" i="1"/>
  <c r="D512" i="1"/>
  <c r="O511" i="1"/>
  <c r="N511" i="1"/>
  <c r="P511" i="1" s="1"/>
  <c r="M511" i="1"/>
  <c r="J511" i="1"/>
  <c r="G511" i="1"/>
  <c r="D511" i="1"/>
  <c r="O510" i="1"/>
  <c r="N510" i="1"/>
  <c r="M510" i="1"/>
  <c r="J510" i="1"/>
  <c r="G510" i="1"/>
  <c r="D510" i="1"/>
  <c r="O508" i="1"/>
  <c r="N508" i="1"/>
  <c r="M508" i="1"/>
  <c r="J508" i="1"/>
  <c r="G508" i="1"/>
  <c r="D508" i="1"/>
  <c r="O507" i="1"/>
  <c r="N507" i="1"/>
  <c r="M507" i="1"/>
  <c r="J507" i="1"/>
  <c r="G507" i="1"/>
  <c r="D507" i="1"/>
  <c r="O506" i="1"/>
  <c r="N506" i="1"/>
  <c r="P506" i="1" s="1"/>
  <c r="M506" i="1"/>
  <c r="J506" i="1"/>
  <c r="G506" i="1"/>
  <c r="D506" i="1"/>
  <c r="O505" i="1"/>
  <c r="N505" i="1"/>
  <c r="M505" i="1"/>
  <c r="J505" i="1"/>
  <c r="G505" i="1"/>
  <c r="D505" i="1"/>
  <c r="O504" i="1"/>
  <c r="N504" i="1"/>
  <c r="M504" i="1"/>
  <c r="J504" i="1"/>
  <c r="G504" i="1"/>
  <c r="D504" i="1"/>
  <c r="O503" i="1"/>
  <c r="N503" i="1"/>
  <c r="M503" i="1"/>
  <c r="J503" i="1"/>
  <c r="G503" i="1"/>
  <c r="D503" i="1"/>
  <c r="L502" i="1"/>
  <c r="K502" i="1"/>
  <c r="I502" i="1"/>
  <c r="H502" i="1"/>
  <c r="J502" i="1" s="1"/>
  <c r="F502" i="1"/>
  <c r="E502" i="1"/>
  <c r="C502" i="1"/>
  <c r="B502" i="1"/>
  <c r="O501" i="1"/>
  <c r="N501" i="1"/>
  <c r="M501" i="1"/>
  <c r="J501" i="1"/>
  <c r="G501" i="1"/>
  <c r="D501" i="1"/>
  <c r="O500" i="1"/>
  <c r="N500" i="1"/>
  <c r="M500" i="1"/>
  <c r="J500" i="1"/>
  <c r="G500" i="1"/>
  <c r="D500" i="1"/>
  <c r="O499" i="1"/>
  <c r="N499" i="1"/>
  <c r="P499" i="1" s="1"/>
  <c r="M499" i="1"/>
  <c r="J499" i="1"/>
  <c r="G499" i="1"/>
  <c r="D499" i="1"/>
  <c r="L498" i="1"/>
  <c r="K498" i="1"/>
  <c r="K524" i="1" s="1"/>
  <c r="I498" i="1"/>
  <c r="H498" i="1"/>
  <c r="J498" i="1" s="1"/>
  <c r="F498" i="1"/>
  <c r="E498" i="1"/>
  <c r="G498" i="1" s="1"/>
  <c r="C498" i="1"/>
  <c r="C524" i="1" s="1"/>
  <c r="B498" i="1"/>
  <c r="O497" i="1"/>
  <c r="N497" i="1"/>
  <c r="M497" i="1"/>
  <c r="J497" i="1"/>
  <c r="G497" i="1"/>
  <c r="D497" i="1"/>
  <c r="O488" i="1"/>
  <c r="N488" i="1"/>
  <c r="M488" i="1"/>
  <c r="J488" i="1"/>
  <c r="G488" i="1"/>
  <c r="D488" i="1"/>
  <c r="O487" i="1"/>
  <c r="N487" i="1"/>
  <c r="P487" i="1" s="1"/>
  <c r="M487" i="1"/>
  <c r="J487" i="1"/>
  <c r="G487" i="1"/>
  <c r="D487" i="1"/>
  <c r="O486" i="1"/>
  <c r="N486" i="1"/>
  <c r="P486" i="1" s="1"/>
  <c r="M486" i="1"/>
  <c r="J486" i="1"/>
  <c r="J485" i="1" s="1"/>
  <c r="G486" i="1"/>
  <c r="D486" i="1"/>
  <c r="N485" i="1"/>
  <c r="L485" i="1"/>
  <c r="K485" i="1"/>
  <c r="I485" i="1"/>
  <c r="H485" i="1"/>
  <c r="F485" i="1"/>
  <c r="E485" i="1"/>
  <c r="D485" i="1"/>
  <c r="C485" i="1"/>
  <c r="B485" i="1"/>
  <c r="O484" i="1"/>
  <c r="N484" i="1"/>
  <c r="P484" i="1" s="1"/>
  <c r="M484" i="1"/>
  <c r="J484" i="1"/>
  <c r="G484" i="1"/>
  <c r="D484" i="1"/>
  <c r="O483" i="1"/>
  <c r="N483" i="1"/>
  <c r="M483" i="1"/>
  <c r="J483" i="1"/>
  <c r="G483" i="1"/>
  <c r="D483" i="1"/>
  <c r="O482" i="1"/>
  <c r="N482" i="1"/>
  <c r="M482" i="1"/>
  <c r="J482" i="1"/>
  <c r="G482" i="1"/>
  <c r="G481" i="1" s="1"/>
  <c r="D482" i="1"/>
  <c r="L481" i="1"/>
  <c r="K481" i="1"/>
  <c r="I481" i="1"/>
  <c r="H481" i="1"/>
  <c r="F481" i="1"/>
  <c r="E481" i="1"/>
  <c r="C481" i="1"/>
  <c r="B481" i="1"/>
  <c r="O480" i="1"/>
  <c r="N480" i="1"/>
  <c r="M480" i="1"/>
  <c r="J480" i="1"/>
  <c r="G480" i="1"/>
  <c r="D480" i="1"/>
  <c r="O479" i="1"/>
  <c r="N479" i="1"/>
  <c r="P479" i="1" s="1"/>
  <c r="M479" i="1"/>
  <c r="J479" i="1"/>
  <c r="G479" i="1"/>
  <c r="D479" i="1"/>
  <c r="O478" i="1"/>
  <c r="N478" i="1"/>
  <c r="M478" i="1"/>
  <c r="J478" i="1"/>
  <c r="G478" i="1"/>
  <c r="D478" i="1"/>
  <c r="O477" i="1"/>
  <c r="N477" i="1"/>
  <c r="P477" i="1" s="1"/>
  <c r="M477" i="1"/>
  <c r="J477" i="1"/>
  <c r="G477" i="1"/>
  <c r="D477" i="1"/>
  <c r="O476" i="1"/>
  <c r="N476" i="1"/>
  <c r="P476" i="1" s="1"/>
  <c r="M476" i="1"/>
  <c r="J476" i="1"/>
  <c r="G476" i="1"/>
  <c r="D476" i="1"/>
  <c r="O475" i="1"/>
  <c r="N475" i="1"/>
  <c r="P475" i="1" s="1"/>
  <c r="M475" i="1"/>
  <c r="J475" i="1"/>
  <c r="G475" i="1"/>
  <c r="D475" i="1"/>
  <c r="O473" i="1"/>
  <c r="N473" i="1"/>
  <c r="M473" i="1"/>
  <c r="J473" i="1"/>
  <c r="G473" i="1"/>
  <c r="D473" i="1"/>
  <c r="O472" i="1"/>
  <c r="N472" i="1"/>
  <c r="M472" i="1"/>
  <c r="J472" i="1"/>
  <c r="G472" i="1"/>
  <c r="D472" i="1"/>
  <c r="O471" i="1"/>
  <c r="N471" i="1"/>
  <c r="M471" i="1"/>
  <c r="J471" i="1"/>
  <c r="G471" i="1"/>
  <c r="D471" i="1"/>
  <c r="O470" i="1"/>
  <c r="N470" i="1"/>
  <c r="M470" i="1"/>
  <c r="J470" i="1"/>
  <c r="G470" i="1"/>
  <c r="D470" i="1"/>
  <c r="O469" i="1"/>
  <c r="N469" i="1"/>
  <c r="M469" i="1"/>
  <c r="J469" i="1"/>
  <c r="G469" i="1"/>
  <c r="G467" i="1" s="1"/>
  <c r="D469" i="1"/>
  <c r="O468" i="1"/>
  <c r="N468" i="1"/>
  <c r="P468" i="1" s="1"/>
  <c r="M468" i="1"/>
  <c r="J468" i="1"/>
  <c r="G468" i="1"/>
  <c r="D468" i="1"/>
  <c r="L467" i="1"/>
  <c r="K467" i="1"/>
  <c r="I467" i="1"/>
  <c r="H467" i="1"/>
  <c r="F467" i="1"/>
  <c r="E467" i="1"/>
  <c r="C467" i="1"/>
  <c r="B467" i="1"/>
  <c r="O466" i="1"/>
  <c r="P466" i="1" s="1"/>
  <c r="N466" i="1"/>
  <c r="M466" i="1"/>
  <c r="J466" i="1"/>
  <c r="G466" i="1"/>
  <c r="D466" i="1"/>
  <c r="O465" i="1"/>
  <c r="N465" i="1"/>
  <c r="M465" i="1"/>
  <c r="J465" i="1"/>
  <c r="G465" i="1"/>
  <c r="D465" i="1"/>
  <c r="O464" i="1"/>
  <c r="N464" i="1"/>
  <c r="M464" i="1"/>
  <c r="J464" i="1"/>
  <c r="G464" i="1"/>
  <c r="D464" i="1"/>
  <c r="L463" i="1"/>
  <c r="K463" i="1"/>
  <c r="M463" i="1" s="1"/>
  <c r="I463" i="1"/>
  <c r="I489" i="1" s="1"/>
  <c r="H463" i="1"/>
  <c r="F463" i="1"/>
  <c r="E463" i="1"/>
  <c r="C463" i="1"/>
  <c r="C489" i="1" s="1"/>
  <c r="B463" i="1"/>
  <c r="O462" i="1"/>
  <c r="N462" i="1"/>
  <c r="M462" i="1"/>
  <c r="J462" i="1"/>
  <c r="G462" i="1"/>
  <c r="D462" i="1"/>
  <c r="O453" i="1"/>
  <c r="N453" i="1"/>
  <c r="M453" i="1"/>
  <c r="J453" i="1"/>
  <c r="G453" i="1"/>
  <c r="D453" i="1"/>
  <c r="O452" i="1"/>
  <c r="N452" i="1"/>
  <c r="M452" i="1"/>
  <c r="J452" i="1"/>
  <c r="G452" i="1"/>
  <c r="D452" i="1"/>
  <c r="O451" i="1"/>
  <c r="N451" i="1"/>
  <c r="P451" i="1" s="1"/>
  <c r="M451" i="1"/>
  <c r="J451" i="1"/>
  <c r="G451" i="1"/>
  <c r="D451" i="1"/>
  <c r="N450" i="1"/>
  <c r="L450" i="1"/>
  <c r="K450" i="1"/>
  <c r="I450" i="1"/>
  <c r="H450" i="1"/>
  <c r="F450" i="1"/>
  <c r="G450" i="1" s="1"/>
  <c r="E450" i="1"/>
  <c r="C450" i="1"/>
  <c r="B450" i="1"/>
  <c r="O449" i="1"/>
  <c r="N449" i="1"/>
  <c r="M449" i="1"/>
  <c r="J449" i="1"/>
  <c r="G449" i="1"/>
  <c r="D449" i="1"/>
  <c r="O448" i="1"/>
  <c r="N448" i="1"/>
  <c r="M448" i="1"/>
  <c r="J448" i="1"/>
  <c r="G448" i="1"/>
  <c r="D448" i="1"/>
  <c r="O447" i="1"/>
  <c r="N447" i="1"/>
  <c r="M447" i="1"/>
  <c r="J447" i="1"/>
  <c r="G447" i="1"/>
  <c r="D447" i="1"/>
  <c r="L446" i="1"/>
  <c r="K446" i="1"/>
  <c r="J446" i="1"/>
  <c r="I446" i="1"/>
  <c r="H446" i="1"/>
  <c r="F446" i="1"/>
  <c r="E446" i="1"/>
  <c r="C446" i="1"/>
  <c r="B446" i="1"/>
  <c r="O445" i="1"/>
  <c r="N445" i="1"/>
  <c r="P445" i="1" s="1"/>
  <c r="M445" i="1"/>
  <c r="J445" i="1"/>
  <c r="G445" i="1"/>
  <c r="D445" i="1"/>
  <c r="O444" i="1"/>
  <c r="N444" i="1"/>
  <c r="P444" i="1" s="1"/>
  <c r="M444" i="1"/>
  <c r="J444" i="1"/>
  <c r="G444" i="1"/>
  <c r="D444" i="1"/>
  <c r="O443" i="1"/>
  <c r="N443" i="1"/>
  <c r="M443" i="1"/>
  <c r="J443" i="1"/>
  <c r="G443" i="1"/>
  <c r="D443" i="1"/>
  <c r="O442" i="1"/>
  <c r="N442" i="1"/>
  <c r="M442" i="1"/>
  <c r="J442" i="1"/>
  <c r="G442" i="1"/>
  <c r="D442" i="1"/>
  <c r="O441" i="1"/>
  <c r="N441" i="1"/>
  <c r="P441" i="1" s="1"/>
  <c r="M441" i="1"/>
  <c r="J441" i="1"/>
  <c r="G441" i="1"/>
  <c r="D441" i="1"/>
  <c r="O440" i="1"/>
  <c r="N440" i="1"/>
  <c r="P440" i="1" s="1"/>
  <c r="M440" i="1"/>
  <c r="J440" i="1"/>
  <c r="G440" i="1"/>
  <c r="D440" i="1"/>
  <c r="O439" i="1"/>
  <c r="N439" i="1"/>
  <c r="M439" i="1"/>
  <c r="J439" i="1"/>
  <c r="G439" i="1"/>
  <c r="D439" i="1"/>
  <c r="O438" i="1"/>
  <c r="N438" i="1"/>
  <c r="P438" i="1" s="1"/>
  <c r="M438" i="1"/>
  <c r="J438" i="1"/>
  <c r="G438" i="1"/>
  <c r="D438" i="1"/>
  <c r="O437" i="1"/>
  <c r="N437" i="1"/>
  <c r="P437" i="1" s="1"/>
  <c r="M437" i="1"/>
  <c r="J437" i="1"/>
  <c r="G437" i="1"/>
  <c r="D437" i="1"/>
  <c r="O436" i="1"/>
  <c r="N436" i="1"/>
  <c r="M436" i="1"/>
  <c r="J436" i="1"/>
  <c r="G436" i="1"/>
  <c r="D436" i="1"/>
  <c r="O435" i="1"/>
  <c r="N435" i="1"/>
  <c r="M435" i="1"/>
  <c r="J435" i="1"/>
  <c r="G435" i="1"/>
  <c r="D435" i="1"/>
  <c r="O434" i="1"/>
  <c r="N434" i="1"/>
  <c r="M434" i="1"/>
  <c r="J434" i="1"/>
  <c r="G434" i="1"/>
  <c r="D434" i="1"/>
  <c r="O433" i="1"/>
  <c r="N433" i="1"/>
  <c r="M433" i="1"/>
  <c r="J433" i="1"/>
  <c r="G433" i="1"/>
  <c r="G432" i="1" s="1"/>
  <c r="D433" i="1"/>
  <c r="D432" i="1" s="1"/>
  <c r="L432" i="1"/>
  <c r="K432" i="1"/>
  <c r="I432" i="1"/>
  <c r="H432" i="1"/>
  <c r="F432" i="1"/>
  <c r="E432" i="1"/>
  <c r="C432" i="1"/>
  <c r="B432" i="1"/>
  <c r="O431" i="1"/>
  <c r="N431" i="1"/>
  <c r="M431" i="1"/>
  <c r="J431" i="1"/>
  <c r="J428" i="1" s="1"/>
  <c r="G431" i="1"/>
  <c r="D431" i="1"/>
  <c r="O430" i="1"/>
  <c r="N430" i="1"/>
  <c r="M430" i="1"/>
  <c r="J430" i="1"/>
  <c r="G430" i="1"/>
  <c r="D430" i="1"/>
  <c r="O429" i="1"/>
  <c r="N429" i="1"/>
  <c r="M429" i="1"/>
  <c r="J429" i="1"/>
  <c r="G429" i="1"/>
  <c r="D429" i="1"/>
  <c r="L428" i="1"/>
  <c r="K428" i="1"/>
  <c r="K454" i="1" s="1"/>
  <c r="I428" i="1"/>
  <c r="I454" i="1" s="1"/>
  <c r="H428" i="1"/>
  <c r="F428" i="1"/>
  <c r="E428" i="1"/>
  <c r="C428" i="1"/>
  <c r="B428" i="1"/>
  <c r="B454" i="1" s="1"/>
  <c r="O427" i="1"/>
  <c r="N427" i="1"/>
  <c r="P427" i="1" s="1"/>
  <c r="M427" i="1"/>
  <c r="J427" i="1"/>
  <c r="G427" i="1"/>
  <c r="D427" i="1"/>
  <c r="O417" i="1"/>
  <c r="N417" i="1"/>
  <c r="M417" i="1"/>
  <c r="J417" i="1"/>
  <c r="G417" i="1"/>
  <c r="D417" i="1"/>
  <c r="O416" i="1"/>
  <c r="N416" i="1"/>
  <c r="N414" i="1" s="1"/>
  <c r="M416" i="1"/>
  <c r="J416" i="1"/>
  <c r="G416" i="1"/>
  <c r="D416" i="1"/>
  <c r="O415" i="1"/>
  <c r="P415" i="1" s="1"/>
  <c r="M415" i="1"/>
  <c r="J415" i="1"/>
  <c r="G415" i="1"/>
  <c r="D415" i="1"/>
  <c r="L414" i="1"/>
  <c r="K414" i="1"/>
  <c r="I414" i="1"/>
  <c r="H414" i="1"/>
  <c r="F414" i="1"/>
  <c r="E414" i="1"/>
  <c r="G414" i="1" s="1"/>
  <c r="C414" i="1"/>
  <c r="B414" i="1"/>
  <c r="O413" i="1"/>
  <c r="N413" i="1"/>
  <c r="M413" i="1"/>
  <c r="J413" i="1"/>
  <c r="G413" i="1"/>
  <c r="D413" i="1"/>
  <c r="O412" i="1"/>
  <c r="P412" i="1" s="1"/>
  <c r="N412" i="1"/>
  <c r="M412" i="1"/>
  <c r="J412" i="1"/>
  <c r="G412" i="1"/>
  <c r="D412" i="1"/>
  <c r="O411" i="1"/>
  <c r="N411" i="1"/>
  <c r="P411" i="1" s="1"/>
  <c r="M411" i="1"/>
  <c r="J411" i="1"/>
  <c r="G411" i="1"/>
  <c r="D411" i="1"/>
  <c r="L410" i="1"/>
  <c r="K410" i="1"/>
  <c r="J410" i="1"/>
  <c r="I410" i="1"/>
  <c r="H410" i="1"/>
  <c r="F410" i="1"/>
  <c r="E410" i="1"/>
  <c r="G410" i="1" s="1"/>
  <c r="C410" i="1"/>
  <c r="B410" i="1"/>
  <c r="O409" i="1"/>
  <c r="N409" i="1"/>
  <c r="M409" i="1"/>
  <c r="J409" i="1"/>
  <c r="G409" i="1"/>
  <c r="D409" i="1"/>
  <c r="O408" i="1"/>
  <c r="N408" i="1"/>
  <c r="M408" i="1"/>
  <c r="J408" i="1"/>
  <c r="G408" i="1"/>
  <c r="D408" i="1"/>
  <c r="O407" i="1"/>
  <c r="N407" i="1"/>
  <c r="P407" i="1" s="1"/>
  <c r="M407" i="1"/>
  <c r="J407" i="1"/>
  <c r="G407" i="1"/>
  <c r="D407" i="1"/>
  <c r="O406" i="1"/>
  <c r="N406" i="1"/>
  <c r="P406" i="1" s="1"/>
  <c r="M406" i="1"/>
  <c r="J406" i="1"/>
  <c r="G406" i="1"/>
  <c r="D406" i="1"/>
  <c r="O405" i="1"/>
  <c r="P405" i="1" s="1"/>
  <c r="N405" i="1"/>
  <c r="M405" i="1"/>
  <c r="J405" i="1"/>
  <c r="G405" i="1"/>
  <c r="D405" i="1"/>
  <c r="O404" i="1"/>
  <c r="N404" i="1"/>
  <c r="P404" i="1" s="1"/>
  <c r="M404" i="1"/>
  <c r="J404" i="1"/>
  <c r="G404" i="1"/>
  <c r="D404" i="1"/>
  <c r="O403" i="1"/>
  <c r="N403" i="1"/>
  <c r="P403" i="1" s="1"/>
  <c r="M403" i="1"/>
  <c r="J403" i="1"/>
  <c r="G403" i="1"/>
  <c r="D403" i="1"/>
  <c r="O402" i="1"/>
  <c r="N402" i="1"/>
  <c r="P402" i="1" s="1"/>
  <c r="M402" i="1"/>
  <c r="J402" i="1"/>
  <c r="G402" i="1"/>
  <c r="D402" i="1"/>
  <c r="O401" i="1"/>
  <c r="N401" i="1"/>
  <c r="M401" i="1"/>
  <c r="J401" i="1"/>
  <c r="G401" i="1"/>
  <c r="D401" i="1"/>
  <c r="O400" i="1"/>
  <c r="N400" i="1"/>
  <c r="P400" i="1" s="1"/>
  <c r="M400" i="1"/>
  <c r="J400" i="1"/>
  <c r="G400" i="1"/>
  <c r="D400" i="1"/>
  <c r="O399" i="1"/>
  <c r="N399" i="1"/>
  <c r="P399" i="1" s="1"/>
  <c r="M399" i="1"/>
  <c r="J399" i="1"/>
  <c r="G399" i="1"/>
  <c r="D399" i="1"/>
  <c r="O398" i="1"/>
  <c r="N398" i="1"/>
  <c r="P398" i="1" s="1"/>
  <c r="M398" i="1"/>
  <c r="J398" i="1"/>
  <c r="G398" i="1"/>
  <c r="D398" i="1"/>
  <c r="O397" i="1"/>
  <c r="O396" i="1" s="1"/>
  <c r="N397" i="1"/>
  <c r="M397" i="1"/>
  <c r="M396" i="1" s="1"/>
  <c r="J397" i="1"/>
  <c r="J396" i="1" s="1"/>
  <c r="G397" i="1"/>
  <c r="D397" i="1"/>
  <c r="L396" i="1"/>
  <c r="K396" i="1"/>
  <c r="I396" i="1"/>
  <c r="H396" i="1"/>
  <c r="F396" i="1"/>
  <c r="E396" i="1"/>
  <c r="C396" i="1"/>
  <c r="B396" i="1"/>
  <c r="O395" i="1"/>
  <c r="N395" i="1"/>
  <c r="M395" i="1"/>
  <c r="J395" i="1"/>
  <c r="G395" i="1"/>
  <c r="D395" i="1"/>
  <c r="O394" i="1"/>
  <c r="N394" i="1"/>
  <c r="M394" i="1"/>
  <c r="J394" i="1"/>
  <c r="G394" i="1"/>
  <c r="D394" i="1"/>
  <c r="O393" i="1"/>
  <c r="N393" i="1"/>
  <c r="M393" i="1"/>
  <c r="J393" i="1"/>
  <c r="G393" i="1"/>
  <c r="D393" i="1"/>
  <c r="L392" i="1"/>
  <c r="K392" i="1"/>
  <c r="I392" i="1"/>
  <c r="H392" i="1"/>
  <c r="F392" i="1"/>
  <c r="E392" i="1"/>
  <c r="C392" i="1"/>
  <c r="C418" i="1" s="1"/>
  <c r="B392" i="1"/>
  <c r="O391" i="1"/>
  <c r="N391" i="1"/>
  <c r="P391" i="1" s="1"/>
  <c r="M391" i="1"/>
  <c r="J391" i="1"/>
  <c r="G391" i="1"/>
  <c r="D391" i="1"/>
  <c r="P380" i="1"/>
  <c r="O380" i="1"/>
  <c r="N380" i="1"/>
  <c r="M380" i="1"/>
  <c r="J380" i="1"/>
  <c r="G380" i="1"/>
  <c r="D380" i="1"/>
  <c r="O379" i="1"/>
  <c r="N379" i="1"/>
  <c r="P379" i="1" s="1"/>
  <c r="M379" i="1"/>
  <c r="J379" i="1"/>
  <c r="G379" i="1"/>
  <c r="D379" i="1"/>
  <c r="O378" i="1"/>
  <c r="N378" i="1"/>
  <c r="M378" i="1"/>
  <c r="J378" i="1"/>
  <c r="G378" i="1"/>
  <c r="D378" i="1"/>
  <c r="L377" i="1"/>
  <c r="K377" i="1"/>
  <c r="I377" i="1"/>
  <c r="H377" i="1"/>
  <c r="F377" i="1"/>
  <c r="E377" i="1"/>
  <c r="C377" i="1"/>
  <c r="B377" i="1"/>
  <c r="O376" i="1"/>
  <c r="N376" i="1"/>
  <c r="M376" i="1"/>
  <c r="J376" i="1"/>
  <c r="G376" i="1"/>
  <c r="D376" i="1"/>
  <c r="O375" i="1"/>
  <c r="N375" i="1"/>
  <c r="M375" i="1"/>
  <c r="J375" i="1"/>
  <c r="G375" i="1"/>
  <c r="D375" i="1"/>
  <c r="O374" i="1"/>
  <c r="N374" i="1"/>
  <c r="M374" i="1"/>
  <c r="J374" i="1"/>
  <c r="G374" i="1"/>
  <c r="D374" i="1"/>
  <c r="L373" i="1"/>
  <c r="K373" i="1"/>
  <c r="I373" i="1"/>
  <c r="H373" i="1"/>
  <c r="F373" i="1"/>
  <c r="E373" i="1"/>
  <c r="G373" i="1" s="1"/>
  <c r="C373" i="1"/>
  <c r="B373" i="1"/>
  <c r="O372" i="1"/>
  <c r="N372" i="1"/>
  <c r="M372" i="1"/>
  <c r="J372" i="1"/>
  <c r="G372" i="1"/>
  <c r="D372" i="1"/>
  <c r="P371" i="1"/>
  <c r="O371" i="1"/>
  <c r="N371" i="1"/>
  <c r="M371" i="1"/>
  <c r="J371" i="1"/>
  <c r="G371" i="1"/>
  <c r="D371" i="1"/>
  <c r="O370" i="1"/>
  <c r="N370" i="1"/>
  <c r="P370" i="1" s="1"/>
  <c r="M370" i="1"/>
  <c r="J370" i="1"/>
  <c r="G370" i="1"/>
  <c r="D370" i="1"/>
  <c r="O369" i="1"/>
  <c r="N369" i="1"/>
  <c r="M369" i="1"/>
  <c r="J369" i="1"/>
  <c r="G369" i="1"/>
  <c r="D369" i="1"/>
  <c r="O368" i="1"/>
  <c r="N368" i="1"/>
  <c r="P368" i="1" s="1"/>
  <c r="M368" i="1"/>
  <c r="J368" i="1"/>
  <c r="G368" i="1"/>
  <c r="D368" i="1"/>
  <c r="O367" i="1"/>
  <c r="N367" i="1"/>
  <c r="P367" i="1" s="1"/>
  <c r="M367" i="1"/>
  <c r="J367" i="1"/>
  <c r="G367" i="1"/>
  <c r="D367" i="1"/>
  <c r="O366" i="1"/>
  <c r="N366" i="1"/>
  <c r="P366" i="1" s="1"/>
  <c r="M366" i="1"/>
  <c r="J366" i="1"/>
  <c r="G366" i="1"/>
  <c r="D366" i="1"/>
  <c r="O365" i="1"/>
  <c r="N365" i="1"/>
  <c r="M365" i="1"/>
  <c r="J365" i="1"/>
  <c r="G365" i="1"/>
  <c r="D365" i="1"/>
  <c r="O364" i="1"/>
  <c r="N364" i="1"/>
  <c r="M364" i="1"/>
  <c r="J364" i="1"/>
  <c r="G364" i="1"/>
  <c r="D364" i="1"/>
  <c r="O363" i="1"/>
  <c r="N363" i="1"/>
  <c r="P363" i="1" s="1"/>
  <c r="M363" i="1"/>
  <c r="J363" i="1"/>
  <c r="G363" i="1"/>
  <c r="D363" i="1"/>
  <c r="O362" i="1"/>
  <c r="N362" i="1"/>
  <c r="P362" i="1" s="1"/>
  <c r="M362" i="1"/>
  <c r="J362" i="1"/>
  <c r="G362" i="1"/>
  <c r="D362" i="1"/>
  <c r="O361" i="1"/>
  <c r="N361" i="1"/>
  <c r="M361" i="1"/>
  <c r="J361" i="1"/>
  <c r="G361" i="1"/>
  <c r="D361" i="1"/>
  <c r="O360" i="1"/>
  <c r="N360" i="1"/>
  <c r="P360" i="1" s="1"/>
  <c r="M360" i="1"/>
  <c r="J360" i="1"/>
  <c r="G360" i="1"/>
  <c r="D360" i="1"/>
  <c r="L359" i="1"/>
  <c r="K359" i="1"/>
  <c r="I359" i="1"/>
  <c r="H359" i="1"/>
  <c r="J359" i="1" s="1"/>
  <c r="F359" i="1"/>
  <c r="E359" i="1"/>
  <c r="C359" i="1"/>
  <c r="B359" i="1"/>
  <c r="D359" i="1" s="1"/>
  <c r="O358" i="1"/>
  <c r="N358" i="1"/>
  <c r="M358" i="1"/>
  <c r="J358" i="1"/>
  <c r="G358" i="1"/>
  <c r="D358" i="1"/>
  <c r="O357" i="1"/>
  <c r="N357" i="1"/>
  <c r="P357" i="1" s="1"/>
  <c r="M357" i="1"/>
  <c r="J357" i="1"/>
  <c r="G357" i="1"/>
  <c r="D357" i="1"/>
  <c r="O356" i="1"/>
  <c r="N356" i="1"/>
  <c r="P356" i="1" s="1"/>
  <c r="M356" i="1"/>
  <c r="J356" i="1"/>
  <c r="G356" i="1"/>
  <c r="D356" i="1"/>
  <c r="L355" i="1"/>
  <c r="K355" i="1"/>
  <c r="I355" i="1"/>
  <c r="H355" i="1"/>
  <c r="F355" i="1"/>
  <c r="E355" i="1"/>
  <c r="C355" i="1"/>
  <c r="B355" i="1"/>
  <c r="O354" i="1"/>
  <c r="N354" i="1"/>
  <c r="M354" i="1"/>
  <c r="J354" i="1"/>
  <c r="G354" i="1"/>
  <c r="D354" i="1"/>
  <c r="O346" i="1"/>
  <c r="N346" i="1"/>
  <c r="M346" i="1"/>
  <c r="J346" i="1"/>
  <c r="G346" i="1"/>
  <c r="D346" i="1"/>
  <c r="O345" i="1"/>
  <c r="N345" i="1"/>
  <c r="M345" i="1"/>
  <c r="J345" i="1"/>
  <c r="G345" i="1"/>
  <c r="D345" i="1"/>
  <c r="O344" i="1"/>
  <c r="N344" i="1"/>
  <c r="M344" i="1"/>
  <c r="J344" i="1"/>
  <c r="G344" i="1"/>
  <c r="D344" i="1"/>
  <c r="L343" i="1"/>
  <c r="K343" i="1"/>
  <c r="I343" i="1"/>
  <c r="H343" i="1"/>
  <c r="F343" i="1"/>
  <c r="E343" i="1"/>
  <c r="C343" i="1"/>
  <c r="B343" i="1"/>
  <c r="O342" i="1"/>
  <c r="N342" i="1"/>
  <c r="M342" i="1"/>
  <c r="J342" i="1"/>
  <c r="G342" i="1"/>
  <c r="D342" i="1"/>
  <c r="O341" i="1"/>
  <c r="N341" i="1"/>
  <c r="M341" i="1"/>
  <c r="J341" i="1"/>
  <c r="G341" i="1"/>
  <c r="D341" i="1"/>
  <c r="O340" i="1"/>
  <c r="N340" i="1"/>
  <c r="M340" i="1"/>
  <c r="J340" i="1"/>
  <c r="G340" i="1"/>
  <c r="D340" i="1"/>
  <c r="L339" i="1"/>
  <c r="K339" i="1"/>
  <c r="M339" i="1" s="1"/>
  <c r="I339" i="1"/>
  <c r="H339" i="1"/>
  <c r="F339" i="1"/>
  <c r="E339" i="1"/>
  <c r="C339" i="1"/>
  <c r="B339" i="1"/>
  <c r="O338" i="1"/>
  <c r="N338" i="1"/>
  <c r="M338" i="1"/>
  <c r="J338" i="1"/>
  <c r="G338" i="1"/>
  <c r="D338" i="1"/>
  <c r="O337" i="1"/>
  <c r="N337" i="1"/>
  <c r="M337" i="1"/>
  <c r="J337" i="1"/>
  <c r="G337" i="1"/>
  <c r="D337" i="1"/>
  <c r="O336" i="1"/>
  <c r="N336" i="1"/>
  <c r="M336" i="1"/>
  <c r="J336" i="1"/>
  <c r="G336" i="1"/>
  <c r="D336" i="1"/>
  <c r="O335" i="1"/>
  <c r="N335" i="1"/>
  <c r="M335" i="1"/>
  <c r="J335" i="1"/>
  <c r="G335" i="1"/>
  <c r="D335" i="1"/>
  <c r="O334" i="1"/>
  <c r="N334" i="1"/>
  <c r="M334" i="1"/>
  <c r="J334" i="1"/>
  <c r="G334" i="1"/>
  <c r="D334" i="1"/>
  <c r="O333" i="1"/>
  <c r="N333" i="1"/>
  <c r="M333" i="1"/>
  <c r="J333" i="1"/>
  <c r="G333" i="1"/>
  <c r="D333" i="1"/>
  <c r="O332" i="1"/>
  <c r="N332" i="1"/>
  <c r="M332" i="1"/>
  <c r="J332" i="1"/>
  <c r="G332" i="1"/>
  <c r="D332" i="1"/>
  <c r="O331" i="1"/>
  <c r="N331" i="1"/>
  <c r="M331" i="1"/>
  <c r="J331" i="1"/>
  <c r="G331" i="1"/>
  <c r="D331" i="1"/>
  <c r="O330" i="1"/>
  <c r="N330" i="1"/>
  <c r="M330" i="1"/>
  <c r="J330" i="1"/>
  <c r="G330" i="1"/>
  <c r="D330" i="1"/>
  <c r="O329" i="1"/>
  <c r="N329" i="1"/>
  <c r="M329" i="1"/>
  <c r="J329" i="1"/>
  <c r="G329" i="1"/>
  <c r="D329" i="1"/>
  <c r="O328" i="1"/>
  <c r="N328" i="1"/>
  <c r="M328" i="1"/>
  <c r="J328" i="1"/>
  <c r="G328" i="1"/>
  <c r="D328" i="1"/>
  <c r="O327" i="1"/>
  <c r="N327" i="1"/>
  <c r="M327" i="1"/>
  <c r="J327" i="1"/>
  <c r="G327" i="1"/>
  <c r="D327" i="1"/>
  <c r="O326" i="1"/>
  <c r="N326" i="1"/>
  <c r="M326" i="1"/>
  <c r="J326" i="1"/>
  <c r="G326" i="1"/>
  <c r="D326" i="1"/>
  <c r="P326" i="1" s="1"/>
  <c r="O325" i="1"/>
  <c r="N325" i="1"/>
  <c r="M325" i="1"/>
  <c r="J325" i="1"/>
  <c r="G325" i="1"/>
  <c r="D325" i="1"/>
  <c r="O324" i="1"/>
  <c r="N324" i="1"/>
  <c r="M324" i="1"/>
  <c r="J324" i="1"/>
  <c r="G324" i="1"/>
  <c r="D324" i="1"/>
  <c r="L323" i="1"/>
  <c r="K323" i="1"/>
  <c r="M323" i="1" s="1"/>
  <c r="I323" i="1"/>
  <c r="H323" i="1"/>
  <c r="J323" i="1" s="1"/>
  <c r="F323" i="1"/>
  <c r="E323" i="1"/>
  <c r="G323" i="1" s="1"/>
  <c r="C323" i="1"/>
  <c r="B323" i="1"/>
  <c r="O322" i="1"/>
  <c r="N322" i="1"/>
  <c r="M322" i="1"/>
  <c r="J322" i="1"/>
  <c r="G322" i="1"/>
  <c r="D322" i="1"/>
  <c r="O321" i="1"/>
  <c r="N321" i="1"/>
  <c r="M321" i="1"/>
  <c r="J321" i="1"/>
  <c r="G321" i="1"/>
  <c r="D321" i="1"/>
  <c r="O320" i="1"/>
  <c r="N320" i="1"/>
  <c r="M320" i="1"/>
  <c r="J320" i="1"/>
  <c r="G320" i="1"/>
  <c r="D320" i="1"/>
  <c r="L319" i="1"/>
  <c r="K319" i="1"/>
  <c r="K347" i="1" s="1"/>
  <c r="I319" i="1"/>
  <c r="H319" i="1"/>
  <c r="F319" i="1"/>
  <c r="E319" i="1"/>
  <c r="G319" i="1" s="1"/>
  <c r="C319" i="1"/>
  <c r="B319" i="1"/>
  <c r="O318" i="1"/>
  <c r="N318" i="1"/>
  <c r="M318" i="1"/>
  <c r="J318" i="1"/>
  <c r="G318" i="1"/>
  <c r="D318" i="1"/>
  <c r="P318" i="1" s="1"/>
  <c r="O310" i="1"/>
  <c r="N310" i="1"/>
  <c r="M310" i="1"/>
  <c r="J310" i="1"/>
  <c r="G310" i="1"/>
  <c r="D310" i="1"/>
  <c r="O309" i="1"/>
  <c r="N309" i="1"/>
  <c r="M309" i="1"/>
  <c r="J309" i="1"/>
  <c r="G309" i="1"/>
  <c r="D309" i="1"/>
  <c r="O308" i="1"/>
  <c r="N308" i="1"/>
  <c r="M308" i="1"/>
  <c r="J308" i="1"/>
  <c r="G308" i="1"/>
  <c r="D308" i="1"/>
  <c r="L307" i="1"/>
  <c r="K307" i="1"/>
  <c r="I307" i="1"/>
  <c r="H307" i="1"/>
  <c r="J307" i="1" s="1"/>
  <c r="F307" i="1"/>
  <c r="E307" i="1"/>
  <c r="C307" i="1"/>
  <c r="B307" i="1"/>
  <c r="D307" i="1" s="1"/>
  <c r="O306" i="1"/>
  <c r="N306" i="1"/>
  <c r="M306" i="1"/>
  <c r="J306" i="1"/>
  <c r="G306" i="1"/>
  <c r="D306" i="1"/>
  <c r="O305" i="1"/>
  <c r="N305" i="1"/>
  <c r="M305" i="1"/>
  <c r="J305" i="1"/>
  <c r="G305" i="1"/>
  <c r="D305" i="1"/>
  <c r="O304" i="1"/>
  <c r="N304" i="1"/>
  <c r="M304" i="1"/>
  <c r="J304" i="1"/>
  <c r="G304" i="1"/>
  <c r="D304" i="1"/>
  <c r="L303" i="1"/>
  <c r="K303" i="1"/>
  <c r="I303" i="1"/>
  <c r="H303" i="1"/>
  <c r="F303" i="1"/>
  <c r="O303" i="1" s="1"/>
  <c r="E303" i="1"/>
  <c r="C303" i="1"/>
  <c r="B303" i="1"/>
  <c r="O302" i="1"/>
  <c r="N302" i="1"/>
  <c r="M302" i="1"/>
  <c r="J302" i="1"/>
  <c r="G302" i="1"/>
  <c r="D302" i="1"/>
  <c r="O301" i="1"/>
  <c r="N301" i="1"/>
  <c r="M301" i="1"/>
  <c r="J301" i="1"/>
  <c r="G301" i="1"/>
  <c r="D301" i="1"/>
  <c r="O300" i="1"/>
  <c r="N300" i="1"/>
  <c r="M300" i="1"/>
  <c r="J300" i="1"/>
  <c r="G300" i="1"/>
  <c r="D300" i="1"/>
  <c r="O299" i="1"/>
  <c r="N299" i="1"/>
  <c r="M299" i="1"/>
  <c r="J299" i="1"/>
  <c r="G299" i="1"/>
  <c r="D299" i="1"/>
  <c r="O298" i="1"/>
  <c r="N298" i="1"/>
  <c r="M298" i="1"/>
  <c r="J298" i="1"/>
  <c r="G298" i="1"/>
  <c r="D298" i="1"/>
  <c r="O297" i="1"/>
  <c r="N297" i="1"/>
  <c r="M297" i="1"/>
  <c r="J297" i="1"/>
  <c r="G297" i="1"/>
  <c r="D297" i="1"/>
  <c r="O296" i="1"/>
  <c r="N296" i="1"/>
  <c r="M296" i="1"/>
  <c r="J296" i="1"/>
  <c r="G296" i="1"/>
  <c r="D296" i="1"/>
  <c r="O295" i="1"/>
  <c r="N295" i="1"/>
  <c r="M295" i="1"/>
  <c r="J295" i="1"/>
  <c r="G295" i="1"/>
  <c r="D295" i="1"/>
  <c r="O294" i="1"/>
  <c r="N294" i="1"/>
  <c r="M294" i="1"/>
  <c r="J294" i="1"/>
  <c r="G294" i="1"/>
  <c r="D294" i="1"/>
  <c r="O293" i="1"/>
  <c r="N293" i="1"/>
  <c r="M293" i="1"/>
  <c r="J293" i="1"/>
  <c r="G293" i="1"/>
  <c r="D293" i="1"/>
  <c r="O292" i="1"/>
  <c r="N292" i="1"/>
  <c r="M292" i="1"/>
  <c r="J292" i="1"/>
  <c r="G292" i="1"/>
  <c r="D292" i="1"/>
  <c r="O291" i="1"/>
  <c r="N291" i="1"/>
  <c r="M291" i="1"/>
  <c r="J291" i="1"/>
  <c r="G291" i="1"/>
  <c r="D291" i="1"/>
  <c r="O290" i="1"/>
  <c r="N290" i="1"/>
  <c r="M290" i="1"/>
  <c r="J290" i="1"/>
  <c r="G290" i="1"/>
  <c r="D290" i="1"/>
  <c r="O289" i="1"/>
  <c r="N289" i="1"/>
  <c r="M289" i="1"/>
  <c r="J289" i="1"/>
  <c r="G289" i="1"/>
  <c r="D289" i="1"/>
  <c r="O288" i="1"/>
  <c r="N288" i="1"/>
  <c r="M288" i="1"/>
  <c r="J288" i="1"/>
  <c r="G288" i="1"/>
  <c r="D288" i="1"/>
  <c r="L287" i="1"/>
  <c r="K287" i="1"/>
  <c r="I287" i="1"/>
  <c r="H287" i="1"/>
  <c r="F287" i="1"/>
  <c r="E287" i="1"/>
  <c r="G287" i="1" s="1"/>
  <c r="C287" i="1"/>
  <c r="B287" i="1"/>
  <c r="O286" i="1"/>
  <c r="N286" i="1"/>
  <c r="M286" i="1"/>
  <c r="J286" i="1"/>
  <c r="G286" i="1"/>
  <c r="D286" i="1"/>
  <c r="O285" i="1"/>
  <c r="N285" i="1"/>
  <c r="M285" i="1"/>
  <c r="J285" i="1"/>
  <c r="G285" i="1"/>
  <c r="D285" i="1"/>
  <c r="O284" i="1"/>
  <c r="N284" i="1"/>
  <c r="M284" i="1"/>
  <c r="J284" i="1"/>
  <c r="G284" i="1"/>
  <c r="D284" i="1"/>
  <c r="L283" i="1"/>
  <c r="K283" i="1"/>
  <c r="I283" i="1"/>
  <c r="H283" i="1"/>
  <c r="F283" i="1"/>
  <c r="E283" i="1"/>
  <c r="C283" i="1"/>
  <c r="B283" i="1"/>
  <c r="O282" i="1"/>
  <c r="N282" i="1"/>
  <c r="M282" i="1"/>
  <c r="J282" i="1"/>
  <c r="G282" i="1"/>
  <c r="D282" i="1"/>
  <c r="O274" i="1"/>
  <c r="N274" i="1"/>
  <c r="M274" i="1"/>
  <c r="J274" i="1"/>
  <c r="G274" i="1"/>
  <c r="D274" i="1"/>
  <c r="O273" i="1"/>
  <c r="N273" i="1"/>
  <c r="M273" i="1"/>
  <c r="J273" i="1"/>
  <c r="G273" i="1"/>
  <c r="D273" i="1"/>
  <c r="O272" i="1"/>
  <c r="N272" i="1"/>
  <c r="M272" i="1"/>
  <c r="J272" i="1"/>
  <c r="G272" i="1"/>
  <c r="D272" i="1"/>
  <c r="L271" i="1"/>
  <c r="K271" i="1"/>
  <c r="I271" i="1"/>
  <c r="H271" i="1"/>
  <c r="F271" i="1"/>
  <c r="E271" i="1"/>
  <c r="C271" i="1"/>
  <c r="B271" i="1"/>
  <c r="N271" i="1" s="1"/>
  <c r="O270" i="1"/>
  <c r="N270" i="1"/>
  <c r="M270" i="1"/>
  <c r="J270" i="1"/>
  <c r="G270" i="1"/>
  <c r="D270" i="1"/>
  <c r="O269" i="1"/>
  <c r="N269" i="1"/>
  <c r="M269" i="1"/>
  <c r="J269" i="1"/>
  <c r="G269" i="1"/>
  <c r="D269" i="1"/>
  <c r="O268" i="1"/>
  <c r="N268" i="1"/>
  <c r="M268" i="1"/>
  <c r="J268" i="1"/>
  <c r="G268" i="1"/>
  <c r="D268" i="1"/>
  <c r="L267" i="1"/>
  <c r="K267" i="1"/>
  <c r="I267" i="1"/>
  <c r="J267" i="1" s="1"/>
  <c r="H267" i="1"/>
  <c r="F267" i="1"/>
  <c r="E267" i="1"/>
  <c r="C267" i="1"/>
  <c r="B267" i="1"/>
  <c r="O266" i="1"/>
  <c r="N266" i="1"/>
  <c r="M266" i="1"/>
  <c r="J266" i="1"/>
  <c r="G266" i="1"/>
  <c r="D266" i="1"/>
  <c r="O265" i="1"/>
  <c r="N265" i="1"/>
  <c r="M265" i="1"/>
  <c r="J265" i="1"/>
  <c r="G265" i="1"/>
  <c r="D265" i="1"/>
  <c r="O264" i="1"/>
  <c r="N264" i="1"/>
  <c r="M264" i="1"/>
  <c r="J264" i="1"/>
  <c r="G264" i="1"/>
  <c r="D264" i="1"/>
  <c r="O263" i="1"/>
  <c r="N263" i="1"/>
  <c r="M263" i="1"/>
  <c r="J263" i="1"/>
  <c r="G263" i="1"/>
  <c r="D263" i="1"/>
  <c r="O262" i="1"/>
  <c r="N262" i="1"/>
  <c r="M262" i="1"/>
  <c r="J262" i="1"/>
  <c r="G262" i="1"/>
  <c r="D262" i="1"/>
  <c r="O261" i="1"/>
  <c r="N261" i="1"/>
  <c r="M261" i="1"/>
  <c r="J261" i="1"/>
  <c r="G261" i="1"/>
  <c r="D261" i="1"/>
  <c r="O260" i="1"/>
  <c r="N260" i="1"/>
  <c r="M260" i="1"/>
  <c r="J260" i="1"/>
  <c r="G260" i="1"/>
  <c r="D260" i="1"/>
  <c r="O259" i="1"/>
  <c r="N259" i="1"/>
  <c r="M259" i="1"/>
  <c r="J259" i="1"/>
  <c r="G259" i="1"/>
  <c r="D259" i="1"/>
  <c r="O258" i="1"/>
  <c r="N258" i="1"/>
  <c r="M258" i="1"/>
  <c r="J258" i="1"/>
  <c r="G258" i="1"/>
  <c r="D258" i="1"/>
  <c r="O257" i="1"/>
  <c r="N257" i="1"/>
  <c r="M257" i="1"/>
  <c r="J257" i="1"/>
  <c r="G257" i="1"/>
  <c r="D257" i="1"/>
  <c r="P257" i="1" s="1"/>
  <c r="O256" i="1"/>
  <c r="N256" i="1"/>
  <c r="M256" i="1"/>
  <c r="J256" i="1"/>
  <c r="G256" i="1"/>
  <c r="D256" i="1"/>
  <c r="O255" i="1"/>
  <c r="N255" i="1"/>
  <c r="M255" i="1"/>
  <c r="J255" i="1"/>
  <c r="G255" i="1"/>
  <c r="D255" i="1"/>
  <c r="O254" i="1"/>
  <c r="N254" i="1"/>
  <c r="M254" i="1"/>
  <c r="J254" i="1"/>
  <c r="G254" i="1"/>
  <c r="D254" i="1"/>
  <c r="O253" i="1"/>
  <c r="N253" i="1"/>
  <c r="M253" i="1"/>
  <c r="J253" i="1"/>
  <c r="G253" i="1"/>
  <c r="D253" i="1"/>
  <c r="O252" i="1"/>
  <c r="N252" i="1"/>
  <c r="M252" i="1"/>
  <c r="J252" i="1"/>
  <c r="G252" i="1"/>
  <c r="D252" i="1"/>
  <c r="L251" i="1"/>
  <c r="K251" i="1"/>
  <c r="M251" i="1" s="1"/>
  <c r="I251" i="1"/>
  <c r="H251" i="1"/>
  <c r="J251" i="1" s="1"/>
  <c r="F251" i="1"/>
  <c r="E251" i="1"/>
  <c r="C251" i="1"/>
  <c r="B251" i="1"/>
  <c r="O250" i="1"/>
  <c r="N250" i="1"/>
  <c r="M250" i="1"/>
  <c r="J250" i="1"/>
  <c r="G250" i="1"/>
  <c r="D250" i="1"/>
  <c r="O249" i="1"/>
  <c r="N249" i="1"/>
  <c r="M249" i="1"/>
  <c r="J249" i="1"/>
  <c r="G249" i="1"/>
  <c r="D249" i="1"/>
  <c r="O248" i="1"/>
  <c r="N248" i="1"/>
  <c r="M248" i="1"/>
  <c r="J248" i="1"/>
  <c r="G248" i="1"/>
  <c r="P248" i="1" s="1"/>
  <c r="D248" i="1"/>
  <c r="L247" i="1"/>
  <c r="L275" i="1" s="1"/>
  <c r="K247" i="1"/>
  <c r="I247" i="1"/>
  <c r="I275" i="1" s="1"/>
  <c r="H247" i="1"/>
  <c r="F247" i="1"/>
  <c r="E247" i="1"/>
  <c r="E275" i="1" s="1"/>
  <c r="C247" i="1"/>
  <c r="B247" i="1"/>
  <c r="O246" i="1"/>
  <c r="N246" i="1"/>
  <c r="M246" i="1"/>
  <c r="J246" i="1"/>
  <c r="G246" i="1"/>
  <c r="D246" i="1"/>
  <c r="O238" i="1"/>
  <c r="N238" i="1"/>
  <c r="M238" i="1"/>
  <c r="J238" i="1"/>
  <c r="G238" i="1"/>
  <c r="D238" i="1"/>
  <c r="O237" i="1"/>
  <c r="N237" i="1"/>
  <c r="M237" i="1"/>
  <c r="J237" i="1"/>
  <c r="G237" i="1"/>
  <c r="D237" i="1"/>
  <c r="O236" i="1"/>
  <c r="N236" i="1"/>
  <c r="M236" i="1"/>
  <c r="J236" i="1"/>
  <c r="G236" i="1"/>
  <c r="D236" i="1"/>
  <c r="P236" i="1" s="1"/>
  <c r="L235" i="1"/>
  <c r="K235" i="1"/>
  <c r="M235" i="1" s="1"/>
  <c r="I235" i="1"/>
  <c r="H235" i="1"/>
  <c r="J235" i="1" s="1"/>
  <c r="F235" i="1"/>
  <c r="E235" i="1"/>
  <c r="G235" i="1" s="1"/>
  <c r="C235" i="1"/>
  <c r="B235" i="1"/>
  <c r="O234" i="1"/>
  <c r="N234" i="1"/>
  <c r="M234" i="1"/>
  <c r="J234" i="1"/>
  <c r="G234" i="1"/>
  <c r="D234" i="1"/>
  <c r="O233" i="1"/>
  <c r="N233" i="1"/>
  <c r="M233" i="1"/>
  <c r="J233" i="1"/>
  <c r="G233" i="1"/>
  <c r="D233" i="1"/>
  <c r="O232" i="1"/>
  <c r="N232" i="1"/>
  <c r="M232" i="1"/>
  <c r="J232" i="1"/>
  <c r="G232" i="1"/>
  <c r="D232" i="1"/>
  <c r="L231" i="1"/>
  <c r="K231" i="1"/>
  <c r="M231" i="1" s="1"/>
  <c r="I231" i="1"/>
  <c r="H231" i="1"/>
  <c r="F231" i="1"/>
  <c r="E231" i="1"/>
  <c r="C231" i="1"/>
  <c r="O231" i="1" s="1"/>
  <c r="B231" i="1"/>
  <c r="O230" i="1"/>
  <c r="N230" i="1"/>
  <c r="M230" i="1"/>
  <c r="J230" i="1"/>
  <c r="G230" i="1"/>
  <c r="D230" i="1"/>
  <c r="O229" i="1"/>
  <c r="N229" i="1"/>
  <c r="M229" i="1"/>
  <c r="J229" i="1"/>
  <c r="G229" i="1"/>
  <c r="D229" i="1"/>
  <c r="P229" i="1" s="1"/>
  <c r="O228" i="1"/>
  <c r="N228" i="1"/>
  <c r="M228" i="1"/>
  <c r="J228" i="1"/>
  <c r="G228" i="1"/>
  <c r="P228" i="1" s="1"/>
  <c r="D228" i="1"/>
  <c r="O227" i="1"/>
  <c r="N227" i="1"/>
  <c r="M227" i="1"/>
  <c r="J227" i="1"/>
  <c r="G227" i="1"/>
  <c r="D227" i="1"/>
  <c r="O226" i="1"/>
  <c r="N226" i="1"/>
  <c r="M226" i="1"/>
  <c r="J226" i="1"/>
  <c r="G226" i="1"/>
  <c r="D226" i="1"/>
  <c r="O225" i="1"/>
  <c r="N225" i="1"/>
  <c r="M225" i="1"/>
  <c r="J225" i="1"/>
  <c r="G225" i="1"/>
  <c r="D225" i="1"/>
  <c r="O224" i="1"/>
  <c r="N224" i="1"/>
  <c r="M224" i="1"/>
  <c r="J224" i="1"/>
  <c r="G224" i="1"/>
  <c r="D224" i="1"/>
  <c r="O223" i="1"/>
  <c r="N223" i="1"/>
  <c r="M223" i="1"/>
  <c r="J223" i="1"/>
  <c r="G223" i="1"/>
  <c r="D223" i="1"/>
  <c r="O222" i="1"/>
  <c r="N222" i="1"/>
  <c r="M222" i="1"/>
  <c r="J222" i="1"/>
  <c r="G222" i="1"/>
  <c r="D222" i="1"/>
  <c r="O221" i="1"/>
  <c r="N221" i="1"/>
  <c r="M221" i="1"/>
  <c r="J221" i="1"/>
  <c r="G221" i="1"/>
  <c r="D221" i="1"/>
  <c r="O220" i="1"/>
  <c r="N220" i="1"/>
  <c r="M220" i="1"/>
  <c r="J220" i="1"/>
  <c r="G220" i="1"/>
  <c r="D220" i="1"/>
  <c r="P219" i="1"/>
  <c r="O219" i="1"/>
  <c r="N219" i="1"/>
  <c r="M219" i="1"/>
  <c r="J219" i="1"/>
  <c r="G219" i="1"/>
  <c r="D219" i="1"/>
  <c r="O218" i="1"/>
  <c r="N218" i="1"/>
  <c r="M218" i="1"/>
  <c r="J218" i="1"/>
  <c r="G218" i="1"/>
  <c r="D218" i="1"/>
  <c r="O217" i="1"/>
  <c r="N217" i="1"/>
  <c r="M217" i="1"/>
  <c r="J217" i="1"/>
  <c r="G217" i="1"/>
  <c r="D217" i="1"/>
  <c r="O216" i="1"/>
  <c r="N216" i="1"/>
  <c r="M216" i="1"/>
  <c r="J216" i="1"/>
  <c r="G216" i="1"/>
  <c r="D216" i="1"/>
  <c r="L215" i="1"/>
  <c r="K215" i="1"/>
  <c r="I215" i="1"/>
  <c r="H215" i="1"/>
  <c r="F215" i="1"/>
  <c r="E215" i="1"/>
  <c r="G215" i="1" s="1"/>
  <c r="C215" i="1"/>
  <c r="B215" i="1"/>
  <c r="D215" i="1" s="1"/>
  <c r="O214" i="1"/>
  <c r="N214" i="1"/>
  <c r="M214" i="1"/>
  <c r="J214" i="1"/>
  <c r="G214" i="1"/>
  <c r="D214" i="1"/>
  <c r="O213" i="1"/>
  <c r="N213" i="1"/>
  <c r="M213" i="1"/>
  <c r="J213" i="1"/>
  <c r="G213" i="1"/>
  <c r="D213" i="1"/>
  <c r="O212" i="1"/>
  <c r="N212" i="1"/>
  <c r="M212" i="1"/>
  <c r="J212" i="1"/>
  <c r="G212" i="1"/>
  <c r="D212" i="1"/>
  <c r="L211" i="1"/>
  <c r="K211" i="1"/>
  <c r="I211" i="1"/>
  <c r="H211" i="1"/>
  <c r="F211" i="1"/>
  <c r="E211" i="1"/>
  <c r="C211" i="1"/>
  <c r="B211" i="1"/>
  <c r="B239" i="1" s="1"/>
  <c r="O210" i="1"/>
  <c r="N210" i="1"/>
  <c r="M210" i="1"/>
  <c r="J210" i="1"/>
  <c r="G210" i="1"/>
  <c r="D210" i="1"/>
  <c r="O202" i="1"/>
  <c r="N202" i="1"/>
  <c r="M202" i="1"/>
  <c r="J202" i="1"/>
  <c r="G202" i="1"/>
  <c r="D202" i="1"/>
  <c r="O201" i="1"/>
  <c r="N201" i="1"/>
  <c r="M201" i="1"/>
  <c r="J201" i="1"/>
  <c r="G201" i="1"/>
  <c r="D201" i="1"/>
  <c r="O200" i="1"/>
  <c r="N200" i="1"/>
  <c r="P200" i="1" s="1"/>
  <c r="M200" i="1"/>
  <c r="J200" i="1"/>
  <c r="G200" i="1"/>
  <c r="D200" i="1"/>
  <c r="L199" i="1"/>
  <c r="K199" i="1"/>
  <c r="I199" i="1"/>
  <c r="H199" i="1"/>
  <c r="J199" i="1" s="1"/>
  <c r="F199" i="1"/>
  <c r="E199" i="1"/>
  <c r="C199" i="1"/>
  <c r="B199" i="1"/>
  <c r="O198" i="1"/>
  <c r="N198" i="1"/>
  <c r="P198" i="1" s="1"/>
  <c r="M198" i="1"/>
  <c r="J198" i="1"/>
  <c r="G198" i="1"/>
  <c r="D198" i="1"/>
  <c r="O197" i="1"/>
  <c r="N197" i="1"/>
  <c r="P197" i="1" s="1"/>
  <c r="M197" i="1"/>
  <c r="J197" i="1"/>
  <c r="G197" i="1"/>
  <c r="D197" i="1"/>
  <c r="O196" i="1"/>
  <c r="N196" i="1"/>
  <c r="M196" i="1"/>
  <c r="J196" i="1"/>
  <c r="G196" i="1"/>
  <c r="D196" i="1"/>
  <c r="L195" i="1"/>
  <c r="K195" i="1"/>
  <c r="M195" i="1" s="1"/>
  <c r="I195" i="1"/>
  <c r="H195" i="1"/>
  <c r="J195" i="1" s="1"/>
  <c r="F195" i="1"/>
  <c r="O195" i="1" s="1"/>
  <c r="E195" i="1"/>
  <c r="C195" i="1"/>
  <c r="B195" i="1"/>
  <c r="O194" i="1"/>
  <c r="N194" i="1"/>
  <c r="M194" i="1"/>
  <c r="J194" i="1"/>
  <c r="G194" i="1"/>
  <c r="D194" i="1"/>
  <c r="O193" i="1"/>
  <c r="N193" i="1"/>
  <c r="M193" i="1"/>
  <c r="J193" i="1"/>
  <c r="G193" i="1"/>
  <c r="D193" i="1"/>
  <c r="O192" i="1"/>
  <c r="N192" i="1"/>
  <c r="M192" i="1"/>
  <c r="J192" i="1"/>
  <c r="G192" i="1"/>
  <c r="D192" i="1"/>
  <c r="O191" i="1"/>
  <c r="N191" i="1"/>
  <c r="P191" i="1" s="1"/>
  <c r="M191" i="1"/>
  <c r="J191" i="1"/>
  <c r="G191" i="1"/>
  <c r="D191" i="1"/>
  <c r="O190" i="1"/>
  <c r="N190" i="1"/>
  <c r="M190" i="1"/>
  <c r="J190" i="1"/>
  <c r="G190" i="1"/>
  <c r="D190" i="1"/>
  <c r="O189" i="1"/>
  <c r="N189" i="1"/>
  <c r="P189" i="1" s="1"/>
  <c r="M189" i="1"/>
  <c r="J189" i="1"/>
  <c r="G189" i="1"/>
  <c r="D189" i="1"/>
  <c r="O188" i="1"/>
  <c r="N188" i="1"/>
  <c r="M188" i="1"/>
  <c r="J188" i="1"/>
  <c r="G188" i="1"/>
  <c r="D188" i="1"/>
  <c r="O187" i="1"/>
  <c r="N187" i="1"/>
  <c r="M187" i="1"/>
  <c r="J187" i="1"/>
  <c r="G187" i="1"/>
  <c r="D187" i="1"/>
  <c r="O186" i="1"/>
  <c r="N186" i="1"/>
  <c r="M186" i="1"/>
  <c r="J186" i="1"/>
  <c r="G186" i="1"/>
  <c r="D186" i="1"/>
  <c r="O185" i="1"/>
  <c r="N185" i="1"/>
  <c r="P185" i="1" s="1"/>
  <c r="M185" i="1"/>
  <c r="J185" i="1"/>
  <c r="G185" i="1"/>
  <c r="D185" i="1"/>
  <c r="O184" i="1"/>
  <c r="N184" i="1"/>
  <c r="M184" i="1"/>
  <c r="J184" i="1"/>
  <c r="G184" i="1"/>
  <c r="D184" i="1"/>
  <c r="O183" i="1"/>
  <c r="N183" i="1"/>
  <c r="M183" i="1"/>
  <c r="J183" i="1"/>
  <c r="G183" i="1"/>
  <c r="D183" i="1"/>
  <c r="O182" i="1"/>
  <c r="N182" i="1"/>
  <c r="M182" i="1"/>
  <c r="J182" i="1"/>
  <c r="G182" i="1"/>
  <c r="D182" i="1"/>
  <c r="O181" i="1"/>
  <c r="N181" i="1"/>
  <c r="M181" i="1"/>
  <c r="J181" i="1"/>
  <c r="G181" i="1"/>
  <c r="D181" i="1"/>
  <c r="O180" i="1"/>
  <c r="N180" i="1"/>
  <c r="M180" i="1"/>
  <c r="J180" i="1"/>
  <c r="G180" i="1"/>
  <c r="D180" i="1"/>
  <c r="L179" i="1"/>
  <c r="K179" i="1"/>
  <c r="I179" i="1"/>
  <c r="H179" i="1"/>
  <c r="F179" i="1"/>
  <c r="O179" i="1" s="1"/>
  <c r="E179" i="1"/>
  <c r="C179" i="1"/>
  <c r="B179" i="1"/>
  <c r="O178" i="1"/>
  <c r="N178" i="1"/>
  <c r="M178" i="1"/>
  <c r="J178" i="1"/>
  <c r="G178" i="1"/>
  <c r="D178" i="1"/>
  <c r="O177" i="1"/>
  <c r="N177" i="1"/>
  <c r="M177" i="1"/>
  <c r="J177" i="1"/>
  <c r="G177" i="1"/>
  <c r="D177" i="1"/>
  <c r="O176" i="1"/>
  <c r="N176" i="1"/>
  <c r="M176" i="1"/>
  <c r="J176" i="1"/>
  <c r="G176" i="1"/>
  <c r="D176" i="1"/>
  <c r="L175" i="1"/>
  <c r="K175" i="1"/>
  <c r="I175" i="1"/>
  <c r="H175" i="1"/>
  <c r="F175" i="1"/>
  <c r="E175" i="1"/>
  <c r="C175" i="1"/>
  <c r="C203" i="1" s="1"/>
  <c r="B175" i="1"/>
  <c r="O174" i="1"/>
  <c r="N174" i="1"/>
  <c r="M174" i="1"/>
  <c r="J174" i="1"/>
  <c r="G174" i="1"/>
  <c r="D174" i="1"/>
  <c r="O166" i="1"/>
  <c r="P166" i="1" s="1"/>
  <c r="N166" i="1"/>
  <c r="M166" i="1"/>
  <c r="J166" i="1"/>
  <c r="G166" i="1"/>
  <c r="D166" i="1"/>
  <c r="O165" i="1"/>
  <c r="N165" i="1"/>
  <c r="P165" i="1" s="1"/>
  <c r="M165" i="1"/>
  <c r="J165" i="1"/>
  <c r="G165" i="1"/>
  <c r="D165" i="1"/>
  <c r="O164" i="1"/>
  <c r="N164" i="1"/>
  <c r="M164" i="1"/>
  <c r="J164" i="1"/>
  <c r="G164" i="1"/>
  <c r="D164" i="1"/>
  <c r="L163" i="1"/>
  <c r="M163" i="1" s="1"/>
  <c r="K163" i="1"/>
  <c r="I163" i="1"/>
  <c r="H163" i="1"/>
  <c r="F163" i="1"/>
  <c r="E163" i="1"/>
  <c r="D163" i="1"/>
  <c r="C163" i="1"/>
  <c r="B163" i="1"/>
  <c r="O162" i="1"/>
  <c r="N162" i="1"/>
  <c r="P162" i="1" s="1"/>
  <c r="M162" i="1"/>
  <c r="J162" i="1"/>
  <c r="G162" i="1"/>
  <c r="D162" i="1"/>
  <c r="O161" i="1"/>
  <c r="N161" i="1"/>
  <c r="M161" i="1"/>
  <c r="J161" i="1"/>
  <c r="G161" i="1"/>
  <c r="D161" i="1"/>
  <c r="O160" i="1"/>
  <c r="N160" i="1"/>
  <c r="P160" i="1" s="1"/>
  <c r="M160" i="1"/>
  <c r="J160" i="1"/>
  <c r="G160" i="1"/>
  <c r="D160" i="1"/>
  <c r="L159" i="1"/>
  <c r="K159" i="1"/>
  <c r="M159" i="1" s="1"/>
  <c r="J159" i="1"/>
  <c r="I159" i="1"/>
  <c r="H159" i="1"/>
  <c r="F159" i="1"/>
  <c r="E159" i="1"/>
  <c r="G159" i="1" s="1"/>
  <c r="C159" i="1"/>
  <c r="B159" i="1"/>
  <c r="O158" i="1"/>
  <c r="N158" i="1"/>
  <c r="M158" i="1"/>
  <c r="J158" i="1"/>
  <c r="G158" i="1"/>
  <c r="D158" i="1"/>
  <c r="O157" i="1"/>
  <c r="N157" i="1"/>
  <c r="P157" i="1" s="1"/>
  <c r="M157" i="1"/>
  <c r="J157" i="1"/>
  <c r="G157" i="1"/>
  <c r="D157" i="1"/>
  <c r="O156" i="1"/>
  <c r="N156" i="1"/>
  <c r="M156" i="1"/>
  <c r="J156" i="1"/>
  <c r="G156" i="1"/>
  <c r="D156" i="1"/>
  <c r="O155" i="1"/>
  <c r="N155" i="1"/>
  <c r="M155" i="1"/>
  <c r="J155" i="1"/>
  <c r="G155" i="1"/>
  <c r="D155" i="1"/>
  <c r="O154" i="1"/>
  <c r="N154" i="1"/>
  <c r="M154" i="1"/>
  <c r="J154" i="1"/>
  <c r="G154" i="1"/>
  <c r="D154" i="1"/>
  <c r="O153" i="1"/>
  <c r="N153" i="1"/>
  <c r="M153" i="1"/>
  <c r="J153" i="1"/>
  <c r="G153" i="1"/>
  <c r="D153" i="1"/>
  <c r="O152" i="1"/>
  <c r="N152" i="1"/>
  <c r="M152" i="1"/>
  <c r="J152" i="1"/>
  <c r="G152" i="1"/>
  <c r="D152" i="1"/>
  <c r="O151" i="1"/>
  <c r="N151" i="1"/>
  <c r="M151" i="1"/>
  <c r="J151" i="1"/>
  <c r="G151" i="1"/>
  <c r="D151" i="1"/>
  <c r="O150" i="1"/>
  <c r="P150" i="1" s="1"/>
  <c r="N150" i="1"/>
  <c r="M150" i="1"/>
  <c r="J150" i="1"/>
  <c r="G150" i="1"/>
  <c r="D150" i="1"/>
  <c r="O149" i="1"/>
  <c r="N149" i="1"/>
  <c r="P149" i="1" s="1"/>
  <c r="M149" i="1"/>
  <c r="J149" i="1"/>
  <c r="G149" i="1"/>
  <c r="D149" i="1"/>
  <c r="O148" i="1"/>
  <c r="N148" i="1"/>
  <c r="M148" i="1"/>
  <c r="J148" i="1"/>
  <c r="G148" i="1"/>
  <c r="D148" i="1"/>
  <c r="O147" i="1"/>
  <c r="N147" i="1"/>
  <c r="M147" i="1"/>
  <c r="J147" i="1"/>
  <c r="G147" i="1"/>
  <c r="D147" i="1"/>
  <c r="O146" i="1"/>
  <c r="N146" i="1"/>
  <c r="M146" i="1"/>
  <c r="J146" i="1"/>
  <c r="G146" i="1"/>
  <c r="D146" i="1"/>
  <c r="O145" i="1"/>
  <c r="N145" i="1"/>
  <c r="M145" i="1"/>
  <c r="J145" i="1"/>
  <c r="G145" i="1"/>
  <c r="D145" i="1"/>
  <c r="O144" i="1"/>
  <c r="N144" i="1"/>
  <c r="M144" i="1"/>
  <c r="J144" i="1"/>
  <c r="G144" i="1"/>
  <c r="D144" i="1"/>
  <c r="L143" i="1"/>
  <c r="K143" i="1"/>
  <c r="J143" i="1"/>
  <c r="I143" i="1"/>
  <c r="H143" i="1"/>
  <c r="F143" i="1"/>
  <c r="O143" i="1" s="1"/>
  <c r="E143" i="1"/>
  <c r="C143" i="1"/>
  <c r="B143" i="1"/>
  <c r="O142" i="1"/>
  <c r="N142" i="1"/>
  <c r="M142" i="1"/>
  <c r="J142" i="1"/>
  <c r="G142" i="1"/>
  <c r="D142" i="1"/>
  <c r="O141" i="1"/>
  <c r="N141" i="1"/>
  <c r="P141" i="1" s="1"/>
  <c r="M141" i="1"/>
  <c r="J141" i="1"/>
  <c r="G141" i="1"/>
  <c r="D141" i="1"/>
  <c r="O140" i="1"/>
  <c r="N140" i="1"/>
  <c r="M140" i="1"/>
  <c r="J140" i="1"/>
  <c r="G140" i="1"/>
  <c r="D140" i="1"/>
  <c r="L139" i="1"/>
  <c r="K139" i="1"/>
  <c r="K167" i="1" s="1"/>
  <c r="I139" i="1"/>
  <c r="H139" i="1"/>
  <c r="F139" i="1"/>
  <c r="E139" i="1"/>
  <c r="G139" i="1" s="1"/>
  <c r="C139" i="1"/>
  <c r="B139" i="1"/>
  <c r="D139" i="1" s="1"/>
  <c r="O138" i="1"/>
  <c r="N138" i="1"/>
  <c r="P138" i="1" s="1"/>
  <c r="M138" i="1"/>
  <c r="J138" i="1"/>
  <c r="G138" i="1"/>
  <c r="D138" i="1"/>
  <c r="O130" i="1"/>
  <c r="M130" i="1"/>
  <c r="J130" i="1"/>
  <c r="G130" i="1"/>
  <c r="D130" i="1"/>
  <c r="O129" i="1"/>
  <c r="N129" i="1"/>
  <c r="M129" i="1"/>
  <c r="J129" i="1"/>
  <c r="G129" i="1"/>
  <c r="D129" i="1"/>
  <c r="O128" i="1"/>
  <c r="M128" i="1"/>
  <c r="J128" i="1"/>
  <c r="G128" i="1"/>
  <c r="D128" i="1"/>
  <c r="L127" i="1"/>
  <c r="M127" i="1" s="1"/>
  <c r="K127" i="1"/>
  <c r="I127" i="1"/>
  <c r="H127" i="1"/>
  <c r="F127" i="1"/>
  <c r="E127" i="1"/>
  <c r="C127" i="1"/>
  <c r="B127" i="1"/>
  <c r="P126" i="1"/>
  <c r="N126" i="1"/>
  <c r="M126" i="1"/>
  <c r="J126" i="1"/>
  <c r="G126" i="1"/>
  <c r="D126" i="1"/>
  <c r="O125" i="1"/>
  <c r="N125" i="1"/>
  <c r="M125" i="1"/>
  <c r="J125" i="1"/>
  <c r="G125" i="1"/>
  <c r="D125" i="1"/>
  <c r="O124" i="1"/>
  <c r="N124" i="1"/>
  <c r="M124" i="1"/>
  <c r="J124" i="1"/>
  <c r="G124" i="1"/>
  <c r="D124" i="1"/>
  <c r="L123" i="1"/>
  <c r="K123" i="1"/>
  <c r="I123" i="1"/>
  <c r="H123" i="1"/>
  <c r="F123" i="1"/>
  <c r="G123" i="1" s="1"/>
  <c r="E123" i="1"/>
  <c r="C123" i="1"/>
  <c r="B123" i="1"/>
  <c r="O122" i="1"/>
  <c r="N122" i="1"/>
  <c r="M122" i="1"/>
  <c r="J122" i="1"/>
  <c r="G122" i="1"/>
  <c r="D122" i="1"/>
  <c r="O121" i="1"/>
  <c r="N121" i="1"/>
  <c r="M121" i="1"/>
  <c r="J121" i="1"/>
  <c r="G121" i="1"/>
  <c r="D121" i="1"/>
  <c r="O120" i="1"/>
  <c r="N120" i="1"/>
  <c r="M120" i="1"/>
  <c r="J120" i="1"/>
  <c r="G120" i="1"/>
  <c r="D120" i="1"/>
  <c r="O119" i="1"/>
  <c r="N119" i="1"/>
  <c r="M119" i="1"/>
  <c r="J119" i="1"/>
  <c r="P119" i="1" s="1"/>
  <c r="G119" i="1"/>
  <c r="D119" i="1"/>
  <c r="N118" i="1"/>
  <c r="M118" i="1"/>
  <c r="J118" i="1"/>
  <c r="G118" i="1"/>
  <c r="D118" i="1"/>
  <c r="O117" i="1"/>
  <c r="N117" i="1"/>
  <c r="M117" i="1"/>
  <c r="J117" i="1"/>
  <c r="G117" i="1"/>
  <c r="D117" i="1"/>
  <c r="O116" i="1"/>
  <c r="N116" i="1"/>
  <c r="M116" i="1"/>
  <c r="J116" i="1"/>
  <c r="G116" i="1"/>
  <c r="D116" i="1"/>
  <c r="O115" i="1"/>
  <c r="N115" i="1"/>
  <c r="M115" i="1"/>
  <c r="J115" i="1"/>
  <c r="G115" i="1"/>
  <c r="D115" i="1"/>
  <c r="N114" i="1"/>
  <c r="M114" i="1"/>
  <c r="J114" i="1"/>
  <c r="G114" i="1"/>
  <c r="D114" i="1"/>
  <c r="O113" i="1"/>
  <c r="N113" i="1"/>
  <c r="M113" i="1"/>
  <c r="J113" i="1"/>
  <c r="G113" i="1"/>
  <c r="D113" i="1"/>
  <c r="P113" i="1" s="1"/>
  <c r="O112" i="1"/>
  <c r="N112" i="1"/>
  <c r="M112" i="1"/>
  <c r="J112" i="1"/>
  <c r="G112" i="1"/>
  <c r="D112" i="1"/>
  <c r="O111" i="1"/>
  <c r="N111" i="1"/>
  <c r="M111" i="1"/>
  <c r="J111" i="1"/>
  <c r="G111" i="1"/>
  <c r="D111" i="1"/>
  <c r="P111" i="1" s="1"/>
  <c r="L110" i="1"/>
  <c r="K110" i="1"/>
  <c r="M110" i="1" s="1"/>
  <c r="I110" i="1"/>
  <c r="J110" i="1" s="1"/>
  <c r="H110" i="1"/>
  <c r="F110" i="1"/>
  <c r="E110" i="1"/>
  <c r="C110" i="1"/>
  <c r="B110" i="1"/>
  <c r="O109" i="1"/>
  <c r="N109" i="1"/>
  <c r="M109" i="1"/>
  <c r="J109" i="1"/>
  <c r="G109" i="1"/>
  <c r="D109" i="1"/>
  <c r="O108" i="1"/>
  <c r="N108" i="1"/>
  <c r="M108" i="1"/>
  <c r="J108" i="1"/>
  <c r="G108" i="1"/>
  <c r="D108" i="1"/>
  <c r="O107" i="1"/>
  <c r="N107" i="1"/>
  <c r="M107" i="1"/>
  <c r="J107" i="1"/>
  <c r="G107" i="1"/>
  <c r="D107" i="1"/>
  <c r="L106" i="1"/>
  <c r="M106" i="1" s="1"/>
  <c r="K106" i="1"/>
  <c r="I106" i="1"/>
  <c r="H106" i="1"/>
  <c r="F106" i="1"/>
  <c r="E106" i="1"/>
  <c r="E131" i="1" s="1"/>
  <c r="C106" i="1"/>
  <c r="B106" i="1"/>
  <c r="N106" i="1" s="1"/>
  <c r="O105" i="1"/>
  <c r="N105" i="1"/>
  <c r="P105" i="1" s="1"/>
  <c r="M105" i="1"/>
  <c r="J105" i="1"/>
  <c r="G105" i="1"/>
  <c r="D105" i="1"/>
  <c r="O97" i="1"/>
  <c r="M97" i="1"/>
  <c r="J97" i="1"/>
  <c r="G97" i="1"/>
  <c r="D97" i="1"/>
  <c r="O96" i="1"/>
  <c r="N96" i="1"/>
  <c r="M96" i="1"/>
  <c r="J96" i="1"/>
  <c r="G96" i="1"/>
  <c r="D96" i="1"/>
  <c r="O95" i="1"/>
  <c r="M95" i="1"/>
  <c r="J95" i="1"/>
  <c r="G95" i="1"/>
  <c r="D95" i="1"/>
  <c r="L94" i="1"/>
  <c r="K94" i="1"/>
  <c r="I94" i="1"/>
  <c r="H94" i="1"/>
  <c r="F94" i="1"/>
  <c r="E94" i="1"/>
  <c r="G94" i="1" s="1"/>
  <c r="C94" i="1"/>
  <c r="B94" i="1"/>
  <c r="N93" i="1"/>
  <c r="M93" i="1"/>
  <c r="J93" i="1"/>
  <c r="G93" i="1"/>
  <c r="D93" i="1"/>
  <c r="O92" i="1"/>
  <c r="N92" i="1"/>
  <c r="M92" i="1"/>
  <c r="J92" i="1"/>
  <c r="G92" i="1"/>
  <c r="D92" i="1"/>
  <c r="O91" i="1"/>
  <c r="N91" i="1"/>
  <c r="M91" i="1"/>
  <c r="J91" i="1"/>
  <c r="G91" i="1"/>
  <c r="D91" i="1"/>
  <c r="L90" i="1"/>
  <c r="K90" i="1"/>
  <c r="I90" i="1"/>
  <c r="H90" i="1"/>
  <c r="F90" i="1"/>
  <c r="E90" i="1"/>
  <c r="C90" i="1"/>
  <c r="B90" i="1"/>
  <c r="D90" i="1" s="1"/>
  <c r="O89" i="1"/>
  <c r="N89" i="1"/>
  <c r="M89" i="1"/>
  <c r="J89" i="1"/>
  <c r="G89" i="1"/>
  <c r="P89" i="1" s="1"/>
  <c r="D89" i="1"/>
  <c r="O88" i="1"/>
  <c r="N88" i="1"/>
  <c r="M88" i="1"/>
  <c r="J88" i="1"/>
  <c r="G88" i="1"/>
  <c r="D88" i="1"/>
  <c r="O87" i="1"/>
  <c r="N87" i="1"/>
  <c r="M87" i="1"/>
  <c r="J87" i="1"/>
  <c r="G87" i="1"/>
  <c r="D87" i="1"/>
  <c r="O86" i="1"/>
  <c r="N86" i="1"/>
  <c r="M86" i="1"/>
  <c r="J86" i="1"/>
  <c r="G86" i="1"/>
  <c r="D86" i="1"/>
  <c r="N85" i="1"/>
  <c r="M85" i="1"/>
  <c r="J85" i="1"/>
  <c r="G85" i="1"/>
  <c r="D85" i="1"/>
  <c r="O84" i="1"/>
  <c r="N84" i="1"/>
  <c r="M84" i="1"/>
  <c r="J84" i="1"/>
  <c r="G84" i="1"/>
  <c r="D84" i="1"/>
  <c r="O83" i="1"/>
  <c r="N83" i="1"/>
  <c r="M83" i="1"/>
  <c r="J83" i="1"/>
  <c r="G83" i="1"/>
  <c r="D83" i="1"/>
  <c r="O82" i="1"/>
  <c r="N82" i="1"/>
  <c r="M82" i="1"/>
  <c r="J82" i="1"/>
  <c r="G82" i="1"/>
  <c r="D82" i="1"/>
  <c r="N81" i="1"/>
  <c r="M81" i="1"/>
  <c r="J81" i="1"/>
  <c r="G81" i="1"/>
  <c r="D81" i="1"/>
  <c r="O80" i="1"/>
  <c r="N80" i="1"/>
  <c r="M80" i="1"/>
  <c r="J80" i="1"/>
  <c r="G80" i="1"/>
  <c r="D80" i="1"/>
  <c r="O79" i="1"/>
  <c r="N79" i="1"/>
  <c r="M79" i="1"/>
  <c r="J79" i="1"/>
  <c r="G79" i="1"/>
  <c r="D79" i="1"/>
  <c r="O78" i="1"/>
  <c r="N78" i="1"/>
  <c r="M78" i="1"/>
  <c r="J78" i="1"/>
  <c r="G78" i="1"/>
  <c r="D78" i="1"/>
  <c r="L77" i="1"/>
  <c r="K77" i="1"/>
  <c r="M77" i="1" s="1"/>
  <c r="I77" i="1"/>
  <c r="H77" i="1"/>
  <c r="J77" i="1" s="1"/>
  <c r="F77" i="1"/>
  <c r="E77" i="1"/>
  <c r="G77" i="1" s="1"/>
  <c r="C77" i="1"/>
  <c r="B77" i="1"/>
  <c r="O76" i="1"/>
  <c r="N76" i="1"/>
  <c r="M76" i="1"/>
  <c r="J76" i="1"/>
  <c r="G76" i="1"/>
  <c r="D76" i="1"/>
  <c r="O75" i="1"/>
  <c r="N75" i="1"/>
  <c r="M75" i="1"/>
  <c r="J75" i="1"/>
  <c r="G75" i="1"/>
  <c r="D75" i="1"/>
  <c r="O74" i="1"/>
  <c r="N74" i="1"/>
  <c r="M74" i="1"/>
  <c r="J74" i="1"/>
  <c r="G74" i="1"/>
  <c r="D74" i="1"/>
  <c r="L73" i="1"/>
  <c r="K73" i="1"/>
  <c r="I73" i="1"/>
  <c r="H73" i="1"/>
  <c r="H98" i="1" s="1"/>
  <c r="F73" i="1"/>
  <c r="E73" i="1"/>
  <c r="C73" i="1"/>
  <c r="B73" i="1"/>
  <c r="D73" i="1" s="1"/>
  <c r="O72" i="1"/>
  <c r="N72" i="1"/>
  <c r="P72" i="1" s="1"/>
  <c r="M72" i="1"/>
  <c r="J72" i="1"/>
  <c r="G72" i="1"/>
  <c r="D72" i="1"/>
  <c r="O64" i="1"/>
  <c r="M64" i="1"/>
  <c r="J64" i="1"/>
  <c r="G64" i="1"/>
  <c r="D64" i="1"/>
  <c r="O63" i="1"/>
  <c r="N63" i="1"/>
  <c r="M63" i="1"/>
  <c r="J63" i="1"/>
  <c r="G63" i="1"/>
  <c r="D63" i="1"/>
  <c r="O62" i="1"/>
  <c r="M62" i="1"/>
  <c r="J62" i="1"/>
  <c r="G62" i="1"/>
  <c r="D62" i="1"/>
  <c r="L61" i="1"/>
  <c r="K61" i="1"/>
  <c r="I61" i="1"/>
  <c r="H61" i="1"/>
  <c r="F61" i="1"/>
  <c r="E61" i="1"/>
  <c r="G61" i="1" s="1"/>
  <c r="C61" i="1"/>
  <c r="B61" i="1"/>
  <c r="N60" i="1"/>
  <c r="M60" i="1"/>
  <c r="J60" i="1"/>
  <c r="G60" i="1"/>
  <c r="P60" i="1" s="1"/>
  <c r="D60" i="1"/>
  <c r="O59" i="1"/>
  <c r="N59" i="1"/>
  <c r="M59" i="1"/>
  <c r="J59" i="1"/>
  <c r="G59" i="1"/>
  <c r="D59" i="1"/>
  <c r="O58" i="1"/>
  <c r="N58" i="1"/>
  <c r="M58" i="1"/>
  <c r="J58" i="1"/>
  <c r="G58" i="1"/>
  <c r="D58" i="1"/>
  <c r="L57" i="1"/>
  <c r="K57" i="1"/>
  <c r="I57" i="1"/>
  <c r="H57" i="1"/>
  <c r="F57" i="1"/>
  <c r="E57" i="1"/>
  <c r="N57" i="1" s="1"/>
  <c r="D57" i="1"/>
  <c r="C57" i="1"/>
  <c r="B57" i="1"/>
  <c r="O56" i="1"/>
  <c r="N56" i="1"/>
  <c r="M56" i="1"/>
  <c r="J56" i="1"/>
  <c r="G56" i="1"/>
  <c r="D56" i="1"/>
  <c r="O55" i="1"/>
  <c r="N55" i="1"/>
  <c r="M55" i="1"/>
  <c r="J55" i="1"/>
  <c r="G55" i="1"/>
  <c r="D55" i="1"/>
  <c r="O54" i="1"/>
  <c r="N54" i="1"/>
  <c r="M54" i="1"/>
  <c r="J54" i="1"/>
  <c r="G54" i="1"/>
  <c r="D54" i="1"/>
  <c r="O53" i="1"/>
  <c r="N53" i="1"/>
  <c r="M53" i="1"/>
  <c r="J53" i="1"/>
  <c r="G53" i="1"/>
  <c r="D53" i="1"/>
  <c r="N52" i="1"/>
  <c r="M52" i="1"/>
  <c r="J52" i="1"/>
  <c r="G52" i="1"/>
  <c r="D52" i="1"/>
  <c r="O51" i="1"/>
  <c r="N51" i="1"/>
  <c r="M51" i="1"/>
  <c r="J51" i="1"/>
  <c r="G51" i="1"/>
  <c r="D51" i="1"/>
  <c r="O50" i="1"/>
  <c r="N50" i="1"/>
  <c r="M50" i="1"/>
  <c r="J50" i="1"/>
  <c r="G50" i="1"/>
  <c r="D50" i="1"/>
  <c r="O49" i="1"/>
  <c r="N49" i="1"/>
  <c r="M49" i="1"/>
  <c r="J49" i="1"/>
  <c r="G49" i="1"/>
  <c r="D49" i="1"/>
  <c r="N48" i="1"/>
  <c r="M48" i="1"/>
  <c r="J48" i="1"/>
  <c r="G48" i="1"/>
  <c r="D48" i="1"/>
  <c r="O47" i="1"/>
  <c r="N47" i="1"/>
  <c r="M47" i="1"/>
  <c r="J47" i="1"/>
  <c r="G47" i="1"/>
  <c r="P47" i="1" s="1"/>
  <c r="D47" i="1"/>
  <c r="O46" i="1"/>
  <c r="N46" i="1"/>
  <c r="M46" i="1"/>
  <c r="J46" i="1"/>
  <c r="G46" i="1"/>
  <c r="D46" i="1"/>
  <c r="O45" i="1"/>
  <c r="N45" i="1"/>
  <c r="M45" i="1"/>
  <c r="J45" i="1"/>
  <c r="G45" i="1"/>
  <c r="D45" i="1"/>
  <c r="L44" i="1"/>
  <c r="K44" i="1"/>
  <c r="I44" i="1"/>
  <c r="H44" i="1"/>
  <c r="F44" i="1"/>
  <c r="E44" i="1"/>
  <c r="G44" i="1" s="1"/>
  <c r="C44" i="1"/>
  <c r="B44" i="1"/>
  <c r="O43" i="1"/>
  <c r="N43" i="1"/>
  <c r="M43" i="1"/>
  <c r="J43" i="1"/>
  <c r="G43" i="1"/>
  <c r="D43" i="1"/>
  <c r="O42" i="1"/>
  <c r="N42" i="1"/>
  <c r="M42" i="1"/>
  <c r="J42" i="1"/>
  <c r="G42" i="1"/>
  <c r="D42" i="1"/>
  <c r="O41" i="1"/>
  <c r="N41" i="1"/>
  <c r="M41" i="1"/>
  <c r="J41" i="1"/>
  <c r="G41" i="1"/>
  <c r="D41" i="1"/>
  <c r="L40" i="1"/>
  <c r="M40" i="1" s="1"/>
  <c r="K40" i="1"/>
  <c r="I40" i="1"/>
  <c r="H40" i="1"/>
  <c r="F40" i="1"/>
  <c r="F65" i="1" s="1"/>
  <c r="E40" i="1"/>
  <c r="C40" i="1"/>
  <c r="B40" i="1"/>
  <c r="O39" i="1"/>
  <c r="N39" i="1"/>
  <c r="M39" i="1"/>
  <c r="J39" i="1"/>
  <c r="G39" i="1"/>
  <c r="D39" i="1"/>
  <c r="O31" i="1"/>
  <c r="M31" i="1"/>
  <c r="J31" i="1"/>
  <c r="G31" i="1"/>
  <c r="D31" i="1"/>
  <c r="O30" i="1"/>
  <c r="N30" i="1"/>
  <c r="M30" i="1"/>
  <c r="J30" i="1"/>
  <c r="G30" i="1"/>
  <c r="D30" i="1"/>
  <c r="O29" i="1"/>
  <c r="M29" i="1"/>
  <c r="J29" i="1"/>
  <c r="G29" i="1"/>
  <c r="D29" i="1"/>
  <c r="L28" i="1"/>
  <c r="K28" i="1"/>
  <c r="I28" i="1"/>
  <c r="H28" i="1"/>
  <c r="F28" i="1"/>
  <c r="E28" i="1"/>
  <c r="G28" i="1" s="1"/>
  <c r="C28" i="1"/>
  <c r="B28" i="1"/>
  <c r="D28" i="1" s="1"/>
  <c r="N27" i="1"/>
  <c r="M27" i="1"/>
  <c r="J27" i="1"/>
  <c r="G27" i="1"/>
  <c r="D27" i="1"/>
  <c r="O26" i="1"/>
  <c r="N26" i="1"/>
  <c r="M26" i="1"/>
  <c r="J26" i="1"/>
  <c r="G26" i="1"/>
  <c r="D26" i="1"/>
  <c r="O25" i="1"/>
  <c r="N25" i="1"/>
  <c r="M25" i="1"/>
  <c r="J25" i="1"/>
  <c r="G25" i="1"/>
  <c r="D25" i="1"/>
  <c r="L24" i="1"/>
  <c r="K24" i="1"/>
  <c r="I24" i="1"/>
  <c r="H24" i="1"/>
  <c r="G24" i="1"/>
  <c r="F24" i="1"/>
  <c r="E24" i="1"/>
  <c r="C24" i="1"/>
  <c r="B24" i="1"/>
  <c r="D24" i="1" s="1"/>
  <c r="O23" i="1"/>
  <c r="N23" i="1"/>
  <c r="M23" i="1"/>
  <c r="J23" i="1"/>
  <c r="G23" i="1"/>
  <c r="D23" i="1"/>
  <c r="O22" i="1"/>
  <c r="N22" i="1"/>
  <c r="M22" i="1"/>
  <c r="J22" i="1"/>
  <c r="G22" i="1"/>
  <c r="D22" i="1"/>
  <c r="O21" i="1"/>
  <c r="N21" i="1"/>
  <c r="M21" i="1"/>
  <c r="J21" i="1"/>
  <c r="G21" i="1"/>
  <c r="D21" i="1"/>
  <c r="O20" i="1"/>
  <c r="N20" i="1"/>
  <c r="M20" i="1"/>
  <c r="J20" i="1"/>
  <c r="G20" i="1"/>
  <c r="D20" i="1"/>
  <c r="P20" i="1" s="1"/>
  <c r="N19" i="1"/>
  <c r="M19" i="1"/>
  <c r="J19" i="1"/>
  <c r="G19" i="1"/>
  <c r="D19" i="1"/>
  <c r="O18" i="1"/>
  <c r="N18" i="1"/>
  <c r="M18" i="1"/>
  <c r="J18" i="1"/>
  <c r="G18" i="1"/>
  <c r="D18" i="1"/>
  <c r="O17" i="1"/>
  <c r="N17" i="1"/>
  <c r="M17" i="1"/>
  <c r="J17" i="1"/>
  <c r="G17" i="1"/>
  <c r="D17" i="1"/>
  <c r="O16" i="1"/>
  <c r="N16" i="1"/>
  <c r="M16" i="1"/>
  <c r="J16" i="1"/>
  <c r="G16" i="1"/>
  <c r="D16" i="1"/>
  <c r="N15" i="1"/>
  <c r="M15" i="1"/>
  <c r="J15" i="1"/>
  <c r="G15" i="1"/>
  <c r="D15" i="1"/>
  <c r="O14" i="1"/>
  <c r="N14" i="1"/>
  <c r="M14" i="1"/>
  <c r="J14" i="1"/>
  <c r="G14" i="1"/>
  <c r="D14" i="1"/>
  <c r="O13" i="1"/>
  <c r="N13" i="1"/>
  <c r="M13" i="1"/>
  <c r="J13" i="1"/>
  <c r="G13" i="1"/>
  <c r="D13" i="1"/>
  <c r="O12" i="1"/>
  <c r="N12" i="1"/>
  <c r="M12" i="1"/>
  <c r="J12" i="1"/>
  <c r="G12" i="1"/>
  <c r="D12" i="1"/>
  <c r="L11" i="1"/>
  <c r="K11" i="1"/>
  <c r="M11" i="1" s="1"/>
  <c r="I11" i="1"/>
  <c r="H11" i="1"/>
  <c r="J11" i="1" s="1"/>
  <c r="F11" i="1"/>
  <c r="E11" i="1"/>
  <c r="C11" i="1"/>
  <c r="B11" i="1"/>
  <c r="O10" i="1"/>
  <c r="N10" i="1"/>
  <c r="M10" i="1"/>
  <c r="J10" i="1"/>
  <c r="G10" i="1"/>
  <c r="D10" i="1"/>
  <c r="O9" i="1"/>
  <c r="N9" i="1"/>
  <c r="M9" i="1"/>
  <c r="J9" i="1"/>
  <c r="G9" i="1"/>
  <c r="D9" i="1"/>
  <c r="O8" i="1"/>
  <c r="N8" i="1"/>
  <c r="M8" i="1"/>
  <c r="J8" i="1"/>
  <c r="G8" i="1"/>
  <c r="D8" i="1"/>
  <c r="L7" i="1"/>
  <c r="K7" i="1"/>
  <c r="K32" i="1" s="1"/>
  <c r="I7" i="1"/>
  <c r="H7" i="1"/>
  <c r="F7" i="1"/>
  <c r="E7" i="1"/>
  <c r="C7" i="1"/>
  <c r="B7" i="1"/>
  <c r="O6" i="1"/>
  <c r="N6" i="1"/>
  <c r="P6" i="1" s="1"/>
  <c r="M6" i="1"/>
  <c r="J6" i="1"/>
  <c r="G6" i="1"/>
  <c r="D6" i="1"/>
  <c r="N7" i="1" l="1"/>
  <c r="P30" i="1"/>
  <c r="N40" i="1"/>
  <c r="P41" i="1"/>
  <c r="M44" i="1"/>
  <c r="P81" i="1"/>
  <c r="H131" i="1"/>
  <c r="G110" i="1"/>
  <c r="N127" i="1"/>
  <c r="P128" i="1"/>
  <c r="M143" i="1"/>
  <c r="P151" i="1"/>
  <c r="P155" i="1"/>
  <c r="K203" i="1"/>
  <c r="J179" i="1"/>
  <c r="P193" i="1"/>
  <c r="P297" i="1"/>
  <c r="J303" i="1"/>
  <c r="D355" i="1"/>
  <c r="O359" i="1"/>
  <c r="P364" i="1"/>
  <c r="P372" i="1"/>
  <c r="G392" i="1"/>
  <c r="D396" i="1"/>
  <c r="P413" i="1"/>
  <c r="M414" i="1"/>
  <c r="M446" i="1"/>
  <c r="J450" i="1"/>
  <c r="P452" i="1"/>
  <c r="P465" i="1"/>
  <c r="P470" i="1"/>
  <c r="P505" i="1"/>
  <c r="P521" i="1"/>
  <c r="P541" i="1"/>
  <c r="P545" i="1"/>
  <c r="P573" i="1"/>
  <c r="G576" i="1"/>
  <c r="P583" i="1"/>
  <c r="P587" i="1"/>
  <c r="G590" i="1"/>
  <c r="N594" i="1"/>
  <c r="M608" i="1"/>
  <c r="P617" i="1"/>
  <c r="P621" i="1"/>
  <c r="G630" i="1"/>
  <c r="P633" i="1"/>
  <c r="L706" i="1"/>
  <c r="J684" i="1"/>
  <c r="P694" i="1"/>
  <c r="P700" i="1"/>
  <c r="J720" i="1"/>
  <c r="P722" i="1"/>
  <c r="O753" i="1"/>
  <c r="P753" i="1" s="1"/>
  <c r="P764" i="1"/>
  <c r="J794" i="1"/>
  <c r="J808" i="1"/>
  <c r="G812" i="1"/>
  <c r="C65" i="1"/>
  <c r="P53" i="1"/>
  <c r="O90" i="1"/>
  <c r="P93" i="1"/>
  <c r="I131" i="1"/>
  <c r="O110" i="1"/>
  <c r="N163" i="1"/>
  <c r="P163" i="1" s="1"/>
  <c r="L203" i="1"/>
  <c r="I239" i="1"/>
  <c r="P266" i="1"/>
  <c r="P272" i="1"/>
  <c r="P309" i="1"/>
  <c r="P320" i="1"/>
  <c r="K381" i="1"/>
  <c r="O450" i="1"/>
  <c r="P450" i="1" s="1"/>
  <c r="B489" i="1"/>
  <c r="O502" i="1"/>
  <c r="P657" i="1"/>
  <c r="P661" i="1"/>
  <c r="P736" i="1"/>
  <c r="P778" i="1"/>
  <c r="D790" i="1"/>
  <c r="J812" i="1"/>
  <c r="N812" i="1"/>
  <c r="P12" i="1"/>
  <c r="H32" i="1"/>
  <c r="G11" i="1"/>
  <c r="P50" i="1"/>
  <c r="P58" i="1"/>
  <c r="J61" i="1"/>
  <c r="M73" i="1"/>
  <c r="P75" i="1"/>
  <c r="P80" i="1"/>
  <c r="P92" i="1"/>
  <c r="J94" i="1"/>
  <c r="P117" i="1"/>
  <c r="P121" i="1"/>
  <c r="J123" i="1"/>
  <c r="P146" i="1"/>
  <c r="P154" i="1"/>
  <c r="P161" i="1"/>
  <c r="P178" i="1"/>
  <c r="M179" i="1"/>
  <c r="P250" i="1"/>
  <c r="P265" i="1"/>
  <c r="O271" i="1"/>
  <c r="D287" i="1"/>
  <c r="P288" i="1"/>
  <c r="M303" i="1"/>
  <c r="C347" i="1"/>
  <c r="J339" i="1"/>
  <c r="D373" i="1"/>
  <c r="O377" i="1"/>
  <c r="P393" i="1"/>
  <c r="G396" i="1"/>
  <c r="D414" i="1"/>
  <c r="P436" i="1"/>
  <c r="M450" i="1"/>
  <c r="J463" i="1"/>
  <c r="P464" i="1"/>
  <c r="P473" i="1"/>
  <c r="M481" i="1"/>
  <c r="I524" i="1"/>
  <c r="P504" i="1"/>
  <c r="M520" i="1"/>
  <c r="P535" i="1"/>
  <c r="P540" i="1"/>
  <c r="P554" i="1"/>
  <c r="P582" i="1"/>
  <c r="P586" i="1"/>
  <c r="J590" i="1"/>
  <c r="D594" i="1"/>
  <c r="P597" i="1"/>
  <c r="P611" i="1"/>
  <c r="P616" i="1"/>
  <c r="M626" i="1"/>
  <c r="J630" i="1"/>
  <c r="E167" i="1"/>
  <c r="J215" i="1"/>
  <c r="D231" i="1"/>
  <c r="P255" i="1"/>
  <c r="M267" i="1"/>
  <c r="J271" i="1"/>
  <c r="P305" i="1"/>
  <c r="D323" i="1"/>
  <c r="F381" i="1"/>
  <c r="P435" i="1"/>
  <c r="P439" i="1"/>
  <c r="P443" i="1"/>
  <c r="G446" i="1"/>
  <c r="J481" i="1"/>
  <c r="P483" i="1"/>
  <c r="P497" i="1"/>
  <c r="P559" i="1"/>
  <c r="P577" i="1"/>
  <c r="G594" i="1"/>
  <c r="P631" i="1"/>
  <c r="N662" i="1"/>
  <c r="P662" i="1" s="1"/>
  <c r="P682" i="1"/>
  <c r="P697" i="1"/>
  <c r="G716" i="1"/>
  <c r="P721" i="1"/>
  <c r="P729" i="1"/>
  <c r="P763" i="1"/>
  <c r="P767" i="1"/>
  <c r="N771" i="1"/>
  <c r="P771" i="1" s="1"/>
  <c r="G775" i="1"/>
  <c r="P792" i="1"/>
  <c r="P31" i="1"/>
  <c r="P52" i="1"/>
  <c r="N61" i="1"/>
  <c r="N65" i="1" s="1"/>
  <c r="P86" i="1"/>
  <c r="P107" i="1"/>
  <c r="I167" i="1"/>
  <c r="P310" i="1"/>
  <c r="P325" i="1"/>
  <c r="P332" i="1"/>
  <c r="P336" i="1"/>
  <c r="P342" i="1"/>
  <c r="P346" i="1"/>
  <c r="G355" i="1"/>
  <c r="N377" i="1"/>
  <c r="H670" i="1"/>
  <c r="N698" i="1"/>
  <c r="P797" i="1"/>
  <c r="P14" i="1"/>
  <c r="O24" i="1"/>
  <c r="P27" i="1"/>
  <c r="P48" i="1"/>
  <c r="P62" i="1"/>
  <c r="D94" i="1"/>
  <c r="D106" i="1"/>
  <c r="P145" i="1"/>
  <c r="P153" i="1"/>
  <c r="G175" i="1"/>
  <c r="P182" i="1"/>
  <c r="P186" i="1"/>
  <c r="D211" i="1"/>
  <c r="P217" i="1"/>
  <c r="P226" i="1"/>
  <c r="P227" i="1"/>
  <c r="M271" i="1"/>
  <c r="I311" i="1"/>
  <c r="P286" i="1"/>
  <c r="P296" i="1"/>
  <c r="P304" i="1"/>
  <c r="P324" i="1"/>
  <c r="J343" i="1"/>
  <c r="G359" i="1"/>
  <c r="P365" i="1"/>
  <c r="P369" i="1"/>
  <c r="P401" i="1"/>
  <c r="P409" i="1"/>
  <c r="P472" i="1"/>
  <c r="P547" i="1"/>
  <c r="P589" i="1"/>
  <c r="F634" i="1"/>
  <c r="P619" i="1"/>
  <c r="P645" i="1"/>
  <c r="P696" i="1"/>
  <c r="D720" i="1"/>
  <c r="J738" i="1"/>
  <c r="P815" i="1"/>
  <c r="D7" i="1"/>
  <c r="P26" i="1"/>
  <c r="P39" i="1"/>
  <c r="P43" i="1"/>
  <c r="J44" i="1"/>
  <c r="J57" i="1"/>
  <c r="D61" i="1"/>
  <c r="P78" i="1"/>
  <c r="P116" i="1"/>
  <c r="D123" i="1"/>
  <c r="P144" i="1"/>
  <c r="P156" i="1"/>
  <c r="P164" i="1"/>
  <c r="P190" i="1"/>
  <c r="P201" i="1"/>
  <c r="E239" i="1"/>
  <c r="D247" i="1"/>
  <c r="P258" i="1"/>
  <c r="G267" i="1"/>
  <c r="P274" i="1"/>
  <c r="P295" i="1"/>
  <c r="P298" i="1"/>
  <c r="P302" i="1"/>
  <c r="G303" i="1"/>
  <c r="P327" i="1"/>
  <c r="D339" i="1"/>
  <c r="M343" i="1"/>
  <c r="O355" i="1"/>
  <c r="O381" i="1" s="1"/>
  <c r="J373" i="1"/>
  <c r="P374" i="1"/>
  <c r="G377" i="1"/>
  <c r="D392" i="1"/>
  <c r="M410" i="1"/>
  <c r="J414" i="1"/>
  <c r="M432" i="1"/>
  <c r="P453" i="1"/>
  <c r="D463" i="1"/>
  <c r="G485" i="1"/>
  <c r="M502" i="1"/>
  <c r="P507" i="1"/>
  <c r="P537" i="1"/>
  <c r="M552" i="1"/>
  <c r="P574" i="1"/>
  <c r="D576" i="1"/>
  <c r="P588" i="1"/>
  <c r="P593" i="1"/>
  <c r="P595" i="1"/>
  <c r="P609" i="1"/>
  <c r="P614" i="1"/>
  <c r="P622" i="1"/>
  <c r="P643" i="1"/>
  <c r="P650" i="1"/>
  <c r="J680" i="1"/>
  <c r="G684" i="1"/>
  <c r="D698" i="1"/>
  <c r="P701" i="1"/>
  <c r="M702" i="1"/>
  <c r="P723" i="1"/>
  <c r="P737" i="1"/>
  <c r="M738" i="1"/>
  <c r="M753" i="1"/>
  <c r="J757" i="1"/>
  <c r="O790" i="1"/>
  <c r="P56" i="1"/>
  <c r="O127" i="1"/>
  <c r="D175" i="1"/>
  <c r="I32" i="1"/>
  <c r="O11" i="1"/>
  <c r="P16" i="1"/>
  <c r="L32" i="1"/>
  <c r="M32" i="1" s="1"/>
  <c r="D40" i="1"/>
  <c r="P51" i="1"/>
  <c r="P55" i="1"/>
  <c r="M61" i="1"/>
  <c r="K98" i="1"/>
  <c r="O77" i="1"/>
  <c r="P82" i="1"/>
  <c r="L98" i="1"/>
  <c r="P97" i="1"/>
  <c r="F131" i="1"/>
  <c r="B131" i="1"/>
  <c r="D131" i="1" s="1"/>
  <c r="P112" i="1"/>
  <c r="P120" i="1"/>
  <c r="D127" i="1"/>
  <c r="C167" i="1"/>
  <c r="N139" i="1"/>
  <c r="H167" i="1"/>
  <c r="O159" i="1"/>
  <c r="J163" i="1"/>
  <c r="O175" i="1"/>
  <c r="P181" i="1"/>
  <c r="F239" i="1"/>
  <c r="G231" i="1"/>
  <c r="P231" i="1" s="1"/>
  <c r="N235" i="1"/>
  <c r="D235" i="1"/>
  <c r="P249" i="1"/>
  <c r="P259" i="1"/>
  <c r="P263" i="1"/>
  <c r="F311" i="1"/>
  <c r="O287" i="1"/>
  <c r="P306" i="1"/>
  <c r="P334" i="1"/>
  <c r="O552" i="1"/>
  <c r="L742" i="1"/>
  <c r="P235" i="1"/>
  <c r="P83" i="1"/>
  <c r="M7" i="1"/>
  <c r="P10" i="1"/>
  <c r="P19" i="1"/>
  <c r="P25" i="1"/>
  <c r="J28" i="1"/>
  <c r="E65" i="1"/>
  <c r="G57" i="1"/>
  <c r="O61" i="1"/>
  <c r="P63" i="1"/>
  <c r="P76" i="1"/>
  <c r="P85" i="1"/>
  <c r="P91" i="1"/>
  <c r="O123" i="1"/>
  <c r="G127" i="1"/>
  <c r="M199" i="1"/>
  <c r="G211" i="1"/>
  <c r="P212" i="1"/>
  <c r="P216" i="1"/>
  <c r="O235" i="1"/>
  <c r="N247" i="1"/>
  <c r="P254" i="1"/>
  <c r="P333" i="1"/>
  <c r="E381" i="1"/>
  <c r="G381" i="1" s="1"/>
  <c r="M377" i="1"/>
  <c r="P42" i="1"/>
  <c r="O7" i="1"/>
  <c r="P15" i="1"/>
  <c r="P23" i="1"/>
  <c r="N24" i="1"/>
  <c r="B65" i="1"/>
  <c r="D65" i="1" s="1"/>
  <c r="P46" i="1"/>
  <c r="P54" i="1"/>
  <c r="C98" i="1"/>
  <c r="N73" i="1"/>
  <c r="N90" i="1"/>
  <c r="P125" i="1"/>
  <c r="P194" i="1"/>
  <c r="C454" i="1"/>
  <c r="G502" i="1"/>
  <c r="N502" i="1"/>
  <c r="P502" i="1" s="1"/>
  <c r="I560" i="1"/>
  <c r="J560" i="1" s="1"/>
  <c r="J32" i="1"/>
  <c r="P17" i="1"/>
  <c r="M139" i="1"/>
  <c r="P9" i="1"/>
  <c r="P8" i="1"/>
  <c r="P18" i="1"/>
  <c r="P22" i="1"/>
  <c r="M28" i="1"/>
  <c r="P28" i="1" s="1"/>
  <c r="H65" i="1"/>
  <c r="O57" i="1"/>
  <c r="P74" i="1"/>
  <c r="P84" i="1"/>
  <c r="P88" i="1"/>
  <c r="M94" i="1"/>
  <c r="P94" i="1" s="1"/>
  <c r="K131" i="1"/>
  <c r="M131" i="1" s="1"/>
  <c r="P115" i="1"/>
  <c r="L131" i="1"/>
  <c r="P130" i="1"/>
  <c r="F167" i="1"/>
  <c r="P142" i="1"/>
  <c r="P148" i="1"/>
  <c r="O163" i="1"/>
  <c r="H203" i="1"/>
  <c r="P177" i="1"/>
  <c r="D179" i="1"/>
  <c r="O199" i="1"/>
  <c r="H634" i="1"/>
  <c r="J634" i="1" s="1"/>
  <c r="J608" i="1"/>
  <c r="P129" i="1"/>
  <c r="E32" i="1"/>
  <c r="E98" i="1"/>
  <c r="G98" i="1" s="1"/>
  <c r="G90" i="1"/>
  <c r="O94" i="1"/>
  <c r="N94" i="1"/>
  <c r="P96" i="1"/>
  <c r="P109" i="1"/>
  <c r="P118" i="1"/>
  <c r="P124" i="1"/>
  <c r="J127" i="1"/>
  <c r="B167" i="1"/>
  <c r="P158" i="1"/>
  <c r="I203" i="1"/>
  <c r="P183" i="1"/>
  <c r="D195" i="1"/>
  <c r="G199" i="1"/>
  <c r="P202" i="1"/>
  <c r="M211" i="1"/>
  <c r="M239" i="1" s="1"/>
  <c r="P213" i="1"/>
  <c r="P273" i="1"/>
  <c r="P341" i="1"/>
  <c r="P397" i="1"/>
  <c r="O428" i="1"/>
  <c r="O520" i="1"/>
  <c r="D520" i="1"/>
  <c r="O648" i="1"/>
  <c r="P739" i="1"/>
  <c r="N738" i="1"/>
  <c r="C560" i="1"/>
  <c r="O534" i="1"/>
  <c r="I98" i="1"/>
  <c r="J98" i="1" s="1"/>
  <c r="O28" i="1"/>
  <c r="N28" i="1"/>
  <c r="I65" i="1"/>
  <c r="J65" i="1" s="1"/>
  <c r="P45" i="1"/>
  <c r="P59" i="1"/>
  <c r="F32" i="1"/>
  <c r="B32" i="1"/>
  <c r="P13" i="1"/>
  <c r="P21" i="1"/>
  <c r="J24" i="1"/>
  <c r="P29" i="1"/>
  <c r="C32" i="1"/>
  <c r="K65" i="1"/>
  <c r="O44" i="1"/>
  <c r="P49" i="1"/>
  <c r="L65" i="1"/>
  <c r="P64" i="1"/>
  <c r="F98" i="1"/>
  <c r="B98" i="1"/>
  <c r="D98" i="1" s="1"/>
  <c r="P79" i="1"/>
  <c r="P87" i="1"/>
  <c r="J90" i="1"/>
  <c r="P95" i="1"/>
  <c r="C131" i="1"/>
  <c r="P108" i="1"/>
  <c r="P114" i="1"/>
  <c r="P122" i="1"/>
  <c r="N123" i="1"/>
  <c r="P140" i="1"/>
  <c r="P147" i="1"/>
  <c r="P152" i="1"/>
  <c r="N159" i="1"/>
  <c r="G163" i="1"/>
  <c r="N175" i="1"/>
  <c r="P175" i="1" s="1"/>
  <c r="J175" i="1"/>
  <c r="J203" i="1" s="1"/>
  <c r="P187" i="1"/>
  <c r="P192" i="1"/>
  <c r="C239" i="1"/>
  <c r="O211" i="1"/>
  <c r="H275" i="1"/>
  <c r="J247" i="1"/>
  <c r="J275" i="1" s="1"/>
  <c r="P294" i="1"/>
  <c r="P340" i="1"/>
  <c r="O446" i="1"/>
  <c r="O738" i="1"/>
  <c r="D481" i="1"/>
  <c r="O538" i="1"/>
  <c r="O608" i="1"/>
  <c r="O634" i="1" s="1"/>
  <c r="O626" i="1"/>
  <c r="O702" i="1"/>
  <c r="N790" i="1"/>
  <c r="P790" i="1" s="1"/>
  <c r="L239" i="1"/>
  <c r="P221" i="1"/>
  <c r="P225" i="1"/>
  <c r="P230" i="1"/>
  <c r="P264" i="1"/>
  <c r="P270" i="1"/>
  <c r="G271" i="1"/>
  <c r="J283" i="1"/>
  <c r="P289" i="1"/>
  <c r="P299" i="1"/>
  <c r="D303" i="1"/>
  <c r="P303" i="1" s="1"/>
  <c r="G307" i="1"/>
  <c r="L347" i="1"/>
  <c r="P321" i="1"/>
  <c r="P328" i="1"/>
  <c r="O339" i="1"/>
  <c r="P358" i="1"/>
  <c r="P375" i="1"/>
  <c r="D377" i="1"/>
  <c r="F418" i="1"/>
  <c r="H454" i="1"/>
  <c r="J454" i="1" s="1"/>
  <c r="N428" i="1"/>
  <c r="P447" i="1"/>
  <c r="F489" i="1"/>
  <c r="D502" i="1"/>
  <c r="P512" i="1"/>
  <c r="G516" i="1"/>
  <c r="N520" i="1"/>
  <c r="D534" i="1"/>
  <c r="L560" i="1"/>
  <c r="M560" i="1" s="1"/>
  <c r="P546" i="1"/>
  <c r="P551" i="1"/>
  <c r="J552" i="1"/>
  <c r="M556" i="1"/>
  <c r="P575" i="1"/>
  <c r="P591" i="1"/>
  <c r="N626" i="1"/>
  <c r="P626" i="1" s="1"/>
  <c r="O630" i="1"/>
  <c r="D648" i="1"/>
  <c r="P655" i="1"/>
  <c r="P660" i="1"/>
  <c r="P695" i="1"/>
  <c r="G702" i="1"/>
  <c r="P740" i="1"/>
  <c r="D753" i="1"/>
  <c r="P754" i="1"/>
  <c r="P758" i="1"/>
  <c r="P762" i="1"/>
  <c r="J775" i="1"/>
  <c r="G790" i="1"/>
  <c r="P807" i="1"/>
  <c r="M808" i="1"/>
  <c r="P814" i="1"/>
  <c r="K311" i="1"/>
  <c r="O481" i="1"/>
  <c r="H598" i="1"/>
  <c r="J598" i="1" s="1"/>
  <c r="P578" i="1"/>
  <c r="D680" i="1"/>
  <c r="J702" i="1"/>
  <c r="P704" i="1"/>
  <c r="P724" i="1"/>
  <c r="J734" i="1"/>
  <c r="M757" i="1"/>
  <c r="P761" i="1"/>
  <c r="P770" i="1"/>
  <c r="D794" i="1"/>
  <c r="O812" i="1"/>
  <c r="J231" i="1"/>
  <c r="P237" i="1"/>
  <c r="B311" i="1"/>
  <c r="P293" i="1"/>
  <c r="I381" i="1"/>
  <c r="C381" i="1"/>
  <c r="O373" i="1"/>
  <c r="K418" i="1"/>
  <c r="P408" i="1"/>
  <c r="D410" i="1"/>
  <c r="O410" i="1"/>
  <c r="P417" i="1"/>
  <c r="J432" i="1"/>
  <c r="D467" i="1"/>
  <c r="H489" i="1"/>
  <c r="J489" i="1" s="1"/>
  <c r="M485" i="1"/>
  <c r="F560" i="1"/>
  <c r="N590" i="1"/>
  <c r="P590" i="1" s="1"/>
  <c r="B670" i="1"/>
  <c r="L670" i="1"/>
  <c r="C706" i="1"/>
  <c r="P806" i="1"/>
  <c r="D808" i="1"/>
  <c r="P234" i="1"/>
  <c r="K275" i="1"/>
  <c r="O267" i="1"/>
  <c r="C311" i="1"/>
  <c r="P284" i="1"/>
  <c r="J287" i="1"/>
  <c r="P287" i="1" s="1"/>
  <c r="H347" i="1"/>
  <c r="N323" i="1"/>
  <c r="P330" i="1"/>
  <c r="M355" i="1"/>
  <c r="M373" i="1"/>
  <c r="J377" i="1"/>
  <c r="L418" i="1"/>
  <c r="D428" i="1"/>
  <c r="P431" i="1"/>
  <c r="P434" i="1"/>
  <c r="D446" i="1"/>
  <c r="P449" i="1"/>
  <c r="L489" i="1"/>
  <c r="O467" i="1"/>
  <c r="M467" i="1"/>
  <c r="F524" i="1"/>
  <c r="O524" i="1" s="1"/>
  <c r="P503" i="1"/>
  <c r="H560" i="1"/>
  <c r="J538" i="1"/>
  <c r="P549" i="1"/>
  <c r="D552" i="1"/>
  <c r="G556" i="1"/>
  <c r="O590" i="1"/>
  <c r="D608" i="1"/>
  <c r="P652" i="1"/>
  <c r="F742" i="1"/>
  <c r="P719" i="1"/>
  <c r="O757" i="1"/>
  <c r="P765" i="1"/>
  <c r="P769" i="1"/>
  <c r="D775" i="1"/>
  <c r="L816" i="1"/>
  <c r="P220" i="1"/>
  <c r="P223" i="1"/>
  <c r="P233" i="1"/>
  <c r="O251" i="1"/>
  <c r="P252" i="1"/>
  <c r="P282" i="1"/>
  <c r="D283" i="1"/>
  <c r="P285" i="1"/>
  <c r="I347" i="1"/>
  <c r="P331" i="1"/>
  <c r="P335" i="1"/>
  <c r="O343" i="1"/>
  <c r="P344" i="1"/>
  <c r="I418" i="1"/>
  <c r="N410" i="1"/>
  <c r="P414" i="1"/>
  <c r="M428" i="1"/>
  <c r="J467" i="1"/>
  <c r="P480" i="1"/>
  <c r="P482" i="1"/>
  <c r="P508" i="1"/>
  <c r="P514" i="1"/>
  <c r="O556" i="1"/>
  <c r="B598" i="1"/>
  <c r="L598" i="1"/>
  <c r="C634" i="1"/>
  <c r="L634" i="1"/>
  <c r="O612" i="1"/>
  <c r="P615" i="1"/>
  <c r="P620" i="1"/>
  <c r="N666" i="1"/>
  <c r="F706" i="1"/>
  <c r="O680" i="1"/>
  <c r="P720" i="1"/>
  <c r="D734" i="1"/>
  <c r="I779" i="1"/>
  <c r="G759" i="1"/>
  <c r="P772" i="1"/>
  <c r="P777" i="1"/>
  <c r="O808" i="1"/>
  <c r="P218" i="1"/>
  <c r="C275" i="1"/>
  <c r="M247" i="1"/>
  <c r="M275" i="1" s="1"/>
  <c r="G251" i="1"/>
  <c r="P256" i="1"/>
  <c r="P261" i="1"/>
  <c r="D271" i="1"/>
  <c r="E311" i="1"/>
  <c r="M287" i="1"/>
  <c r="P290" i="1"/>
  <c r="P301" i="1"/>
  <c r="P308" i="1"/>
  <c r="J319" i="1"/>
  <c r="J347" i="1" s="1"/>
  <c r="O323" i="1"/>
  <c r="N339" i="1"/>
  <c r="G343" i="1"/>
  <c r="P376" i="1"/>
  <c r="P378" i="1"/>
  <c r="O414" i="1"/>
  <c r="P430" i="1"/>
  <c r="O432" i="1"/>
  <c r="O454" i="1" s="1"/>
  <c r="P442" i="1"/>
  <c r="P448" i="1"/>
  <c r="D450" i="1"/>
  <c r="O463" i="1"/>
  <c r="O489" i="1" s="1"/>
  <c r="O485" i="1"/>
  <c r="H524" i="1"/>
  <c r="P500" i="1"/>
  <c r="P519" i="1"/>
  <c r="J520" i="1"/>
  <c r="P533" i="1"/>
  <c r="J534" i="1"/>
  <c r="D538" i="1"/>
  <c r="J556" i="1"/>
  <c r="P580" i="1"/>
  <c r="O594" i="1"/>
  <c r="P594" i="1" s="1"/>
  <c r="P628" i="1"/>
  <c r="F670" i="1"/>
  <c r="P647" i="1"/>
  <c r="P663" i="1"/>
  <c r="P686" i="1"/>
  <c r="H742" i="1"/>
  <c r="J742" i="1" s="1"/>
  <c r="P718" i="1"/>
  <c r="P726" i="1"/>
  <c r="K779" i="1"/>
  <c r="M779" i="1" s="1"/>
  <c r="P768" i="1"/>
  <c r="O775" i="1"/>
  <c r="P800" i="1"/>
  <c r="P809" i="1"/>
  <c r="P813" i="1"/>
  <c r="P811" i="1"/>
  <c r="O794" i="1"/>
  <c r="P796" i="1"/>
  <c r="P803" i="1"/>
  <c r="P798" i="1"/>
  <c r="P802" i="1"/>
  <c r="M790" i="1"/>
  <c r="P804" i="1"/>
  <c r="H816" i="1"/>
  <c r="E816" i="1"/>
  <c r="G816" i="1" s="1"/>
  <c r="P801" i="1"/>
  <c r="G131" i="1"/>
  <c r="M167" i="1"/>
  <c r="G65" i="1"/>
  <c r="J131" i="1"/>
  <c r="P61" i="1"/>
  <c r="G32" i="1"/>
  <c r="N167" i="1"/>
  <c r="G7" i="1"/>
  <c r="G40" i="1"/>
  <c r="O40" i="1"/>
  <c r="O65" i="1" s="1"/>
  <c r="G73" i="1"/>
  <c r="O73" i="1"/>
  <c r="G106" i="1"/>
  <c r="O106" i="1"/>
  <c r="O139" i="1"/>
  <c r="P139" i="1" s="1"/>
  <c r="E203" i="1"/>
  <c r="M175" i="1"/>
  <c r="P176" i="1"/>
  <c r="P184" i="1"/>
  <c r="P222" i="1"/>
  <c r="P262" i="1"/>
  <c r="N267" i="1"/>
  <c r="D267" i="1"/>
  <c r="P267" i="1" s="1"/>
  <c r="P269" i="1"/>
  <c r="H418" i="1"/>
  <c r="J418" i="1" s="1"/>
  <c r="E454" i="1"/>
  <c r="B347" i="1"/>
  <c r="N319" i="1"/>
  <c r="D319" i="1"/>
  <c r="D11" i="1"/>
  <c r="P11" i="1" s="1"/>
  <c r="D44" i="1"/>
  <c r="D77" i="1"/>
  <c r="P77" i="1" s="1"/>
  <c r="D110" i="1"/>
  <c r="P110" i="1" s="1"/>
  <c r="D143" i="1"/>
  <c r="D159" i="1"/>
  <c r="L167" i="1"/>
  <c r="G179" i="1"/>
  <c r="N179" i="1"/>
  <c r="P179" i="1" s="1"/>
  <c r="P188" i="1"/>
  <c r="P196" i="1"/>
  <c r="N199" i="1"/>
  <c r="P199" i="1" s="1"/>
  <c r="D199" i="1"/>
  <c r="M215" i="1"/>
  <c r="P232" i="1"/>
  <c r="N251" i="1"/>
  <c r="N275" i="1" s="1"/>
  <c r="D251" i="1"/>
  <c r="P251" i="1" s="1"/>
  <c r="P253" i="1"/>
  <c r="P268" i="1"/>
  <c r="B275" i="1"/>
  <c r="L311" i="1"/>
  <c r="P292" i="1"/>
  <c r="H311" i="1"/>
  <c r="P329" i="1"/>
  <c r="P338" i="1"/>
  <c r="G339" i="1"/>
  <c r="F347" i="1"/>
  <c r="L381" i="1"/>
  <c r="O392" i="1"/>
  <c r="J7" i="1"/>
  <c r="N11" i="1"/>
  <c r="N32" i="1" s="1"/>
  <c r="M24" i="1"/>
  <c r="P24" i="1" s="1"/>
  <c r="J40" i="1"/>
  <c r="N44" i="1"/>
  <c r="M57" i="1"/>
  <c r="J73" i="1"/>
  <c r="N77" i="1"/>
  <c r="M90" i="1"/>
  <c r="P90" i="1" s="1"/>
  <c r="J106" i="1"/>
  <c r="N110" i="1"/>
  <c r="N131" i="1" s="1"/>
  <c r="M123" i="1"/>
  <c r="P123" i="1" s="1"/>
  <c r="J139" i="1"/>
  <c r="N143" i="1"/>
  <c r="P143" i="1" s="1"/>
  <c r="O203" i="1"/>
  <c r="H239" i="1"/>
  <c r="J211" i="1"/>
  <c r="O215" i="1"/>
  <c r="O239" i="1" s="1"/>
  <c r="P271" i="1"/>
  <c r="B381" i="1"/>
  <c r="B418" i="1"/>
  <c r="D418" i="1" s="1"/>
  <c r="D239" i="1"/>
  <c r="P361" i="1"/>
  <c r="N359" i="1"/>
  <c r="P359" i="1" s="1"/>
  <c r="G143" i="1"/>
  <c r="G167" i="1" s="1"/>
  <c r="P174" i="1"/>
  <c r="G195" i="1"/>
  <c r="N195" i="1"/>
  <c r="P195" i="1" s="1"/>
  <c r="P214" i="1"/>
  <c r="P215" i="1"/>
  <c r="P224" i="1"/>
  <c r="P238" i="1"/>
  <c r="P246" i="1"/>
  <c r="P260" i="1"/>
  <c r="P291" i="1"/>
  <c r="P300" i="1"/>
  <c r="M307" i="1"/>
  <c r="P307" i="1" s="1"/>
  <c r="P337" i="1"/>
  <c r="P395" i="1"/>
  <c r="J790" i="1"/>
  <c r="I816" i="1"/>
  <c r="B203" i="1"/>
  <c r="F203" i="1"/>
  <c r="F275" i="1"/>
  <c r="O247" i="1"/>
  <c r="P323" i="1"/>
  <c r="P180" i="1"/>
  <c r="O307" i="1"/>
  <c r="N343" i="1"/>
  <c r="D343" i="1"/>
  <c r="P345" i="1"/>
  <c r="J355" i="1"/>
  <c r="H381" i="1"/>
  <c r="M381" i="1"/>
  <c r="P394" i="1"/>
  <c r="N392" i="1"/>
  <c r="D454" i="1"/>
  <c r="P322" i="1"/>
  <c r="P339" i="1"/>
  <c r="G428" i="1"/>
  <c r="P433" i="1"/>
  <c r="N432" i="1"/>
  <c r="N211" i="1"/>
  <c r="N287" i="1"/>
  <c r="N303" i="1"/>
  <c r="N355" i="1"/>
  <c r="J392" i="1"/>
  <c r="N396" i="1"/>
  <c r="P396" i="1" s="1"/>
  <c r="E418" i="1"/>
  <c r="G418" i="1" s="1"/>
  <c r="P429" i="1"/>
  <c r="N463" i="1"/>
  <c r="K489" i="1"/>
  <c r="N467" i="1"/>
  <c r="P471" i="1"/>
  <c r="P520" i="1"/>
  <c r="P544" i="1"/>
  <c r="P552" i="1"/>
  <c r="D556" i="1"/>
  <c r="P624" i="1"/>
  <c r="N630" i="1"/>
  <c r="P630" i="1" s="1"/>
  <c r="K239" i="1"/>
  <c r="E347" i="1"/>
  <c r="P488" i="1"/>
  <c r="P501" i="1"/>
  <c r="P510" i="1"/>
  <c r="E524" i="1"/>
  <c r="P536" i="1"/>
  <c r="N538" i="1"/>
  <c r="P538" i="1" s="1"/>
  <c r="M538" i="1"/>
  <c r="J670" i="1"/>
  <c r="J698" i="1"/>
  <c r="O698" i="1"/>
  <c r="P698" i="1" s="1"/>
  <c r="N702" i="1"/>
  <c r="P702" i="1" s="1"/>
  <c r="P759" i="1"/>
  <c r="P210" i="1"/>
  <c r="G247" i="1"/>
  <c r="G275" i="1" s="1"/>
  <c r="M283" i="1"/>
  <c r="P354" i="1"/>
  <c r="M359" i="1"/>
  <c r="M392" i="1"/>
  <c r="E489" i="1"/>
  <c r="P469" i="1"/>
  <c r="D489" i="1"/>
  <c r="J524" i="1"/>
  <c r="P542" i="1"/>
  <c r="P558" i="1"/>
  <c r="N572" i="1"/>
  <c r="M572" i="1"/>
  <c r="K598" i="1"/>
  <c r="P607" i="1"/>
  <c r="N612" i="1"/>
  <c r="P612" i="1" s="1"/>
  <c r="M612" i="1"/>
  <c r="P632" i="1"/>
  <c r="N644" i="1"/>
  <c r="M644" i="1"/>
  <c r="K670" i="1"/>
  <c r="M670" i="1" s="1"/>
  <c r="P679" i="1"/>
  <c r="P752" i="1"/>
  <c r="N215" i="1"/>
  <c r="N231" i="1"/>
  <c r="N283" i="1"/>
  <c r="N307" i="1"/>
  <c r="N516" i="1"/>
  <c r="E560" i="1"/>
  <c r="G560" i="1" s="1"/>
  <c r="N684" i="1"/>
  <c r="M684" i="1"/>
  <c r="M716" i="1"/>
  <c r="K742" i="1"/>
  <c r="M742" i="1" s="1"/>
  <c r="G283" i="1"/>
  <c r="O283" i="1"/>
  <c r="M319" i="1"/>
  <c r="M347" i="1" s="1"/>
  <c r="P416" i="1"/>
  <c r="L454" i="1"/>
  <c r="M454" i="1" s="1"/>
  <c r="N446" i="1"/>
  <c r="P446" i="1" s="1"/>
  <c r="G463" i="1"/>
  <c r="B524" i="1"/>
  <c r="N498" i="1"/>
  <c r="O516" i="1"/>
  <c r="D516" i="1"/>
  <c r="P557" i="1"/>
  <c r="N556" i="1"/>
  <c r="P556" i="1" s="1"/>
  <c r="O572" i="1"/>
  <c r="O598" i="1" s="1"/>
  <c r="D572" i="1"/>
  <c r="C598" i="1"/>
  <c r="P592" i="1"/>
  <c r="E598" i="1"/>
  <c r="G598" i="1" s="1"/>
  <c r="K634" i="1"/>
  <c r="M634" i="1" s="1"/>
  <c r="D612" i="1"/>
  <c r="O644" i="1"/>
  <c r="C670" i="1"/>
  <c r="D670" i="1" s="1"/>
  <c r="P664" i="1"/>
  <c r="J666" i="1"/>
  <c r="O666" i="1"/>
  <c r="P666" i="1" s="1"/>
  <c r="E670" i="1"/>
  <c r="K706" i="1"/>
  <c r="M706" i="1" s="1"/>
  <c r="I706" i="1"/>
  <c r="J706" i="1" s="1"/>
  <c r="E742" i="1"/>
  <c r="G742" i="1" s="1"/>
  <c r="D311" i="1"/>
  <c r="N373" i="1"/>
  <c r="P373" i="1" s="1"/>
  <c r="N481" i="1"/>
  <c r="P481" i="1" s="1"/>
  <c r="G534" i="1"/>
  <c r="O684" i="1"/>
  <c r="O706" i="1" s="1"/>
  <c r="D684" i="1"/>
  <c r="D716" i="1"/>
  <c r="C742" i="1"/>
  <c r="D742" i="1" s="1"/>
  <c r="P735" i="1"/>
  <c r="N734" i="1"/>
  <c r="P812" i="1"/>
  <c r="C816" i="1"/>
  <c r="O319" i="1"/>
  <c r="F454" i="1"/>
  <c r="P462" i="1"/>
  <c r="P478" i="1"/>
  <c r="P485" i="1"/>
  <c r="D498" i="1"/>
  <c r="O498" i="1"/>
  <c r="M498" i="1"/>
  <c r="L524" i="1"/>
  <c r="M524" i="1" s="1"/>
  <c r="P518" i="1"/>
  <c r="P550" i="1"/>
  <c r="P584" i="1"/>
  <c r="E634" i="1"/>
  <c r="G634" i="1" s="1"/>
  <c r="J626" i="1"/>
  <c r="P656" i="1"/>
  <c r="E706" i="1"/>
  <c r="O734" i="1"/>
  <c r="O742" i="1" s="1"/>
  <c r="P795" i="1"/>
  <c r="N794" i="1"/>
  <c r="K816" i="1"/>
  <c r="N534" i="1"/>
  <c r="P534" i="1" s="1"/>
  <c r="J572" i="1"/>
  <c r="N576" i="1"/>
  <c r="P576" i="1" s="1"/>
  <c r="D590" i="1"/>
  <c r="N608" i="1"/>
  <c r="D630" i="1"/>
  <c r="J644" i="1"/>
  <c r="N648" i="1"/>
  <c r="D662" i="1"/>
  <c r="N680" i="1"/>
  <c r="D702" i="1"/>
  <c r="J716" i="1"/>
  <c r="B816" i="1"/>
  <c r="B560" i="1"/>
  <c r="B634" i="1"/>
  <c r="D634" i="1" s="1"/>
  <c r="D644" i="1"/>
  <c r="B706" i="1"/>
  <c r="H779" i="1"/>
  <c r="J779" i="1" s="1"/>
  <c r="E757" i="1"/>
  <c r="E779" i="1" s="1"/>
  <c r="N716" i="1"/>
  <c r="P716" i="1" s="1"/>
  <c r="F757" i="1"/>
  <c r="F779" i="1" s="1"/>
  <c r="N757" i="1"/>
  <c r="P757" i="1" s="1"/>
  <c r="N775" i="1"/>
  <c r="N808" i="1"/>
  <c r="C779" i="1"/>
  <c r="D779" i="1" s="1"/>
  <c r="P793" i="1"/>
  <c r="J311" i="1" l="1"/>
  <c r="P608" i="1"/>
  <c r="O670" i="1"/>
  <c r="P684" i="1"/>
  <c r="P463" i="1"/>
  <c r="O98" i="1"/>
  <c r="M598" i="1"/>
  <c r="D203" i="1"/>
  <c r="P428" i="1"/>
  <c r="P680" i="1"/>
  <c r="P572" i="1"/>
  <c r="J381" i="1"/>
  <c r="O275" i="1"/>
  <c r="P57" i="1"/>
  <c r="M203" i="1"/>
  <c r="P40" i="1"/>
  <c r="P65" i="1" s="1"/>
  <c r="P127" i="1"/>
  <c r="O816" i="1"/>
  <c r="D706" i="1"/>
  <c r="J167" i="1"/>
  <c r="P44" i="1"/>
  <c r="M418" i="1"/>
  <c r="P377" i="1"/>
  <c r="N454" i="1"/>
  <c r="P454" i="1" s="1"/>
  <c r="P808" i="1"/>
  <c r="M816" i="1"/>
  <c r="D598" i="1"/>
  <c r="N311" i="1"/>
  <c r="M311" i="1"/>
  <c r="D381" i="1"/>
  <c r="P775" i="1"/>
  <c r="P355" i="1"/>
  <c r="G203" i="1"/>
  <c r="O131" i="1"/>
  <c r="O32" i="1"/>
  <c r="O167" i="1"/>
  <c r="P167" i="1" s="1"/>
  <c r="G489" i="1"/>
  <c r="G524" i="1"/>
  <c r="P467" i="1"/>
  <c r="P7" i="1"/>
  <c r="P32" i="1" s="1"/>
  <c r="O779" i="1"/>
  <c r="G706" i="1"/>
  <c r="O347" i="1"/>
  <c r="G670" i="1"/>
  <c r="O311" i="1"/>
  <c r="P516" i="1"/>
  <c r="M489" i="1"/>
  <c r="P211" i="1"/>
  <c r="M98" i="1"/>
  <c r="P283" i="1"/>
  <c r="P311" i="1" s="1"/>
  <c r="P343" i="1"/>
  <c r="N98" i="1"/>
  <c r="O418" i="1"/>
  <c r="P159" i="1"/>
  <c r="P648" i="1"/>
  <c r="P734" i="1"/>
  <c r="P644" i="1"/>
  <c r="N239" i="1"/>
  <c r="D167" i="1"/>
  <c r="G239" i="1"/>
  <c r="P106" i="1"/>
  <c r="P131" i="1" s="1"/>
  <c r="D32" i="1"/>
  <c r="O560" i="1"/>
  <c r="P432" i="1"/>
  <c r="G347" i="1"/>
  <c r="P73" i="1"/>
  <c r="P98" i="1" s="1"/>
  <c r="P410" i="1"/>
  <c r="M65" i="1"/>
  <c r="P738" i="1"/>
  <c r="P794" i="1"/>
  <c r="J816" i="1"/>
  <c r="D816" i="1"/>
  <c r="N779" i="1"/>
  <c r="P392" i="1"/>
  <c r="N418" i="1"/>
  <c r="P418" i="1" s="1"/>
  <c r="G311" i="1"/>
  <c r="G454" i="1"/>
  <c r="N742" i="1"/>
  <c r="P742" i="1" s="1"/>
  <c r="N560" i="1"/>
  <c r="D560" i="1"/>
  <c r="P498" i="1"/>
  <c r="N381" i="1"/>
  <c r="P381" i="1" s="1"/>
  <c r="P247" i="1"/>
  <c r="P275" i="1" s="1"/>
  <c r="N203" i="1"/>
  <c r="P203" i="1" s="1"/>
  <c r="P239" i="1"/>
  <c r="N670" i="1"/>
  <c r="P670" i="1" s="1"/>
  <c r="D347" i="1"/>
  <c r="G779" i="1"/>
  <c r="N489" i="1"/>
  <c r="P489" i="1" s="1"/>
  <c r="N706" i="1"/>
  <c r="P706" i="1" s="1"/>
  <c r="N634" i="1"/>
  <c r="P634" i="1" s="1"/>
  <c r="P319" i="1"/>
  <c r="P347" i="1" s="1"/>
  <c r="N524" i="1"/>
  <c r="P524" i="1" s="1"/>
  <c r="D524" i="1"/>
  <c r="G757" i="1"/>
  <c r="D275" i="1"/>
  <c r="N816" i="1"/>
  <c r="P816" i="1" s="1"/>
  <c r="N598" i="1"/>
  <c r="P598" i="1" s="1"/>
  <c r="J239" i="1"/>
  <c r="N347" i="1"/>
  <c r="P560" i="1" l="1"/>
  <c r="P779" i="1"/>
</calcChain>
</file>

<file path=xl/sharedStrings.xml><?xml version="1.0" encoding="utf-8"?>
<sst xmlns="http://schemas.openxmlformats.org/spreadsheetml/2006/main" count="1258" uniqueCount="123">
  <si>
    <t>الناتج المحلى الاجمالى ( عام / خاص ) موزعا على القطاعات الاقتصادية (2003/2002 )</t>
  </si>
  <si>
    <t xml:space="preserve"> ( بالأسعار الثابتة لعام 2002/2001 )</t>
  </si>
  <si>
    <t>الانشطة الاقتصادية</t>
  </si>
  <si>
    <t xml:space="preserve">الربع الاول </t>
  </si>
  <si>
    <t xml:space="preserve">الربع الثانى </t>
  </si>
  <si>
    <t xml:space="preserve">الربع الثالث </t>
  </si>
  <si>
    <t xml:space="preserve">الربع الرابع </t>
  </si>
  <si>
    <t>جملة عام 2003/2002</t>
  </si>
  <si>
    <t>عام</t>
  </si>
  <si>
    <t>خاص</t>
  </si>
  <si>
    <t>جملة</t>
  </si>
  <si>
    <t>الزراعة والغابات والصيد</t>
  </si>
  <si>
    <t>الاستخراجات:</t>
  </si>
  <si>
    <t xml:space="preserve">أ) بترول </t>
  </si>
  <si>
    <t>ب) الغاز</t>
  </si>
  <si>
    <t>ج) إستخراجات أخرى</t>
  </si>
  <si>
    <t>الصناعات التحويلية:</t>
  </si>
  <si>
    <t>أ) تكرير البترول</t>
  </si>
  <si>
    <t>ب) تحويلية اخرى</t>
  </si>
  <si>
    <t>الكهرباء</t>
  </si>
  <si>
    <t>المياة</t>
  </si>
  <si>
    <t>تشييد وبناء</t>
  </si>
  <si>
    <t>النقل والتخزين</t>
  </si>
  <si>
    <t>الاتصالات</t>
  </si>
  <si>
    <t>قناة السويس</t>
  </si>
  <si>
    <t>تجارة الجملة والتجزئة</t>
  </si>
  <si>
    <t>الوساطة المالية والانشطة المساعدة</t>
  </si>
  <si>
    <t>التأمين والتأمينات الاجتماعية</t>
  </si>
  <si>
    <t>المطاعم والفنادق</t>
  </si>
  <si>
    <t>الانشطة العقارية</t>
  </si>
  <si>
    <t>ا-الملكية العقارية</t>
  </si>
  <si>
    <t>ب - خدمات الاعمال</t>
  </si>
  <si>
    <t>الحكومة العامة</t>
  </si>
  <si>
    <t>خدمات التعليم والصحة والخدمات الشخصية</t>
  </si>
  <si>
    <t>أ- التعليم</t>
  </si>
  <si>
    <t>ب- الصحة</t>
  </si>
  <si>
    <t>ج- الخدمات الاخرى</t>
  </si>
  <si>
    <t>الاجمالى العـــــــــــــــــام</t>
  </si>
  <si>
    <t>الناتج المحلى الاجمالى ( عام / خاص ) موزعا على القطاعات الاقتصادية (2004/2003 )</t>
  </si>
  <si>
    <t>بالمليون جنيه</t>
  </si>
  <si>
    <t>جملة عام 2004/2003</t>
  </si>
  <si>
    <t>الناتج المحلى الاجمالى ( عام / خاص ) موزعا على القطاعات الاقتصادية (2005/2004 )</t>
  </si>
  <si>
    <t>جملة عام 2005/2004</t>
  </si>
  <si>
    <t>الناتج المحلى الاجمالى ( عام / خاص ) موزعا على القطاعات الاقتصادية (2006/2005 )</t>
  </si>
  <si>
    <t>جملة عام 2006/2005</t>
  </si>
  <si>
    <t>الناتج المحلى الاجمالى ( عام / خاص ) موزعا على القطاعات الاقتصادية (2007/2006 )</t>
  </si>
  <si>
    <t xml:space="preserve"> ( بالأسعار الثابتة لعام 2007/2006 )</t>
  </si>
  <si>
    <t>الربع الاول</t>
  </si>
  <si>
    <t>الربع الثانى</t>
  </si>
  <si>
    <t>الربع الثالث</t>
  </si>
  <si>
    <t>الربع الرابع</t>
  </si>
  <si>
    <t> عام 2007/2006 </t>
  </si>
  <si>
    <t>أ) بترول </t>
  </si>
  <si>
    <t>ب)الغــــاز</t>
  </si>
  <si>
    <t>المياه</t>
  </si>
  <si>
    <t>الصرف الصحى</t>
  </si>
  <si>
    <t>المعلومات</t>
  </si>
  <si>
    <t>التأمين </t>
  </si>
  <si>
    <t>التأمينات الاجتماعية</t>
  </si>
  <si>
    <t>الانشطة العقارية:</t>
  </si>
  <si>
    <t>أ) الملكية العقارية</t>
  </si>
  <si>
    <t>ب) خدمات الاعمال</t>
  </si>
  <si>
    <t>خدمات التعليم والصحة والخدمات الشخصية:</t>
  </si>
  <si>
    <t>ا- التعليم</t>
  </si>
  <si>
    <t>الاجمالى العــام</t>
  </si>
  <si>
    <t>الناتج المحلى الاجمالى ( عام / خاص ) موزعا على القطاعات الاقتصادية (2008/2007 )</t>
  </si>
  <si>
    <t>انشطة الاقتصادية</t>
  </si>
  <si>
    <t> عام 2008/2007 </t>
  </si>
  <si>
    <t>ب) خدمات الأعمال</t>
  </si>
  <si>
    <t>ا ) التعليم</t>
  </si>
  <si>
    <t>ب) الصحة</t>
  </si>
  <si>
    <t>ج) الخدمات الاخرى</t>
  </si>
  <si>
    <t>الاجمالى العـــام</t>
  </si>
  <si>
    <t>الناتج المحلى الاجمالى ( عام / خاص ) موزعا على القطاعات الاقتصادية (2009/2008 )</t>
  </si>
  <si>
    <t> عام 2009/2008 </t>
  </si>
  <si>
    <t>لاجمالى العـــام</t>
  </si>
  <si>
    <t>الناتج المحلى الاجمالى ( عام / خاص ) موزعا على القطاعات الاقتصادية (2010/2009 )</t>
  </si>
  <si>
    <t> عام 2010/2009 </t>
  </si>
  <si>
    <t>الناتج المحلى الاجمالى ( عام / خاص ) موزعا على القطاعات الاقتصادية (2011/2010 )</t>
  </si>
  <si>
    <t xml:space="preserve"> عام 2011/2010  </t>
  </si>
  <si>
    <t xml:space="preserve">الناتج المحلى الاجمالى ( عام / خاص ) موزعا على القطاعات الاقتصادية (2012/2011 ) </t>
  </si>
  <si>
    <t xml:space="preserve"> عام 2012/2011  </t>
  </si>
  <si>
    <t>الناتج المحلى الاجمالى ( عام / خاص ) موزعا على القطاعات الاقتصادية (2013/2012 ) *</t>
  </si>
  <si>
    <t xml:space="preserve"> ( بالأسعار الثابتة لعام 2012/2011 )</t>
  </si>
  <si>
    <t xml:space="preserve"> عام 2013/2012 </t>
  </si>
  <si>
    <t>أ) البترول الخام</t>
  </si>
  <si>
    <t>المياه والصرف واعادة الدوران</t>
  </si>
  <si>
    <t>التأمينات الاجتماعية والتأمين</t>
  </si>
  <si>
    <t>أ) التعليم</t>
  </si>
  <si>
    <t>ب) الصحه</t>
  </si>
  <si>
    <t>ج) الخدمات الأخرى</t>
  </si>
  <si>
    <t>الاجمالى العام</t>
  </si>
  <si>
    <r>
      <t>   </t>
    </r>
    <r>
      <rPr>
        <sz val="11"/>
        <color indexed="10"/>
        <rFont val="Arial"/>
        <family val="2"/>
      </rPr>
      <t xml:space="preserve"> * بيانات معدلة</t>
    </r>
    <r>
      <rPr>
        <sz val="11"/>
        <rFont val="Arial"/>
        <family val="2"/>
      </rPr>
      <t xml:space="preserve"> : قامت وزارة التخطيط والتنمية الاقتصادية بمراجعة تقديرات حجم الناتج المحلي الإجمالي في ضوء نتائج التعداد الاقتصادي للعام المالي 2013/2012 والذي صدر عن الجهاز المركزي للتعبئة العامة والإحصاء في ديسمبر 2014 لأول مرّة بعد انقطاع ما يقرُب من 12 سنة، وقد ساعدت نتائج التعداد الاقتصادي في تحقيق قدر أكبر من شمولية المنشآت بالإضافة للحصول على مصادر جديدة وفعلية للبيانات مما ساهم في تحسين تقديرات حجم القطاع غير الرسمي. وقد تم استخدام هذه النتائج لمراجعة سلسلة الناتج المحلي الإجمالي للفترة 2012/2011 – 2015/2014 .</t>
    </r>
  </si>
  <si>
    <t xml:space="preserve">الناتج المحلى الاجمالى ( عام / خاص ) موزعا على القطاعات الاقتصادية (2014/2013) </t>
  </si>
  <si>
    <t xml:space="preserve"> عام 2014/2013 </t>
  </si>
  <si>
    <t xml:space="preserve">الناتج المحلى الاجمالى ( عام / خاص ) موزعا على القطاعات الاقتصادية (2015/2014 ) </t>
  </si>
  <si>
    <t> عام 2015/2014</t>
  </si>
  <si>
    <t>الناتج المحلى الاجمالى ( عام / خاص ) موزعا على القطاعات الاقتصادية (2016/2015)</t>
  </si>
  <si>
    <t>عام 2016/2015</t>
  </si>
  <si>
    <t xml:space="preserve">الناتج المحلى الاجمالى ( عام / خاص ) موزعا على القطاعات الاقتصادية (2017/2016) </t>
  </si>
  <si>
    <t>عام 2017/2016</t>
  </si>
  <si>
    <t>الناتج المحلى الاجمالى ( عام / خاص ) موزعا على القطاعات الاقتصادية (2018/2017) *</t>
  </si>
  <si>
    <t xml:space="preserve"> ( بالأسعار الثابتة لعام 2017/2016 )</t>
  </si>
  <si>
    <t>عام 2018/2017</t>
  </si>
  <si>
    <r>
      <t>   </t>
    </r>
    <r>
      <rPr>
        <sz val="11"/>
        <color indexed="10"/>
        <rFont val="Arial"/>
        <family val="2"/>
      </rPr>
      <t xml:space="preserve"> * بيانات معدلة:</t>
    </r>
    <r>
      <rPr>
        <sz val="11"/>
        <rFont val="Arial"/>
        <family val="2"/>
      </rPr>
      <t xml:space="preserve"> تجدر الإشارة إلى قيام وزارة التخطيط والتنمية الاقتصادية بمراجعة تقديرات حجم الناتج المحلي الإجمالي في ضوء نتائج التعداد الاقتصادي للعام المالي 2017/2018 والذي صدر عن الجهاز المركزي للتعبئة العامة والإحصاء في عام 2020، وقد ساعدت نتائج التعداد الاقتصادي في تحقيق قدر أكبر من شمولية المنشآت بالإضافة للحصول على مصادر جديدة وفعلية للبيانات مما ساهم في تحسين تقديرات حجم القطاع غير الرسمي، وقد تم استخدام هذه النتائج لمراجعة سلسلة الناتج المحلي الإجمالي للفترة 2016/2017 – 2020/2021 .</t>
    </r>
  </si>
  <si>
    <t xml:space="preserve">الناتج المحلى الاجمالى ( عام / خاص ) موزعا على القطاعات الاقتصادية (2019/2018) </t>
  </si>
  <si>
    <t>عام 2019/2018</t>
  </si>
  <si>
    <t xml:space="preserve">الناتج المحلى الاجمالى ( عام / خاص ) موزعا على القطاعات الاقتصادية (2020/2019) </t>
  </si>
  <si>
    <t>عام 2020/2019</t>
  </si>
  <si>
    <t xml:space="preserve">الناتج المحلى الاجمالى ( عام / خاص ) موزعا على القطاعات الاقتصادية (2021/2020) </t>
  </si>
  <si>
    <t>عام 2021/2020</t>
  </si>
  <si>
    <t>الناتج المحلى الاجمالى ( عام / خاص ) موزعا على القطاعات الاقتصادية (2022/2021)</t>
  </si>
  <si>
    <t>عام 2022/2021</t>
  </si>
  <si>
    <t>الناتج المحلى الاجمالى ( عام / خاص ) موزعا على القطاعات الاقتصادية (2022/2023) **</t>
  </si>
  <si>
    <t xml:space="preserve"> ( بالأسعار الثابتة لعام 2022/2021 )</t>
  </si>
  <si>
    <t>عام 2022/2023</t>
  </si>
  <si>
    <t>الناتج المحلى الاجمالى ( عام / خاص ) موزعا على القطاعات الاقتصادية (2023/2024) **</t>
  </si>
  <si>
    <t>عام 2023/2024</t>
  </si>
  <si>
    <t>الناتج المحلى الاجمالى ( عام / خاص ) موزعا على القطاعات الاقتصادية (2024/2025) **</t>
  </si>
  <si>
    <t>عام 2024/2025</t>
  </si>
  <si>
    <t>**بيانات مبدئية</t>
  </si>
  <si>
    <t>الناتج المحلى الاجمالى ( عام / خاص ) موزعا على القطاعات الاقتصادية (2025/2026) **</t>
  </si>
  <si>
    <t>عام 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</si>
</sst>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
    <numFmt numFmtId="165" formatCode="0.000"/>
    <numFmt numFmtId="166" formatCode="_-* #,##0.0_-;_-* #,##0.0\-;_-* &quot;-&quot;??_-;_-@_-"/>
    <numFmt numFmtId="167" formatCode="_(* #,##0.0_);_(* \(#,##0.0\);_(* &quot;-&quot;?_);_(@_)"/>
    <numFmt numFmtId="170" formatCode="0.000000"/>
  </numFmts>
  <fonts count="35" x14ac:knownFonts="1">
    <font>
      <sz val="11"/>
      <color theme="1"/>
      <name val="Calibri"/>
      <family val="2"/>
      <scheme val="minor"/>
    </font>
    <font>
      <sz val="11"/>
      <color theme="1"/>
      <name val="Calibri"/>
      <family val="2"/>
      <scheme val="minor"/>
    </font>
    <font>
      <b/>
      <sz val="11"/>
      <color theme="4" tint="-0.499984740745262"/>
      <name val="Arial"/>
      <family val="2"/>
    </font>
    <font>
      <b/>
      <sz val="10"/>
      <name val="Arial"/>
      <family val="2"/>
    </font>
    <font>
      <sz val="7.5"/>
      <name val="Arial"/>
      <family val="2"/>
    </font>
    <font>
      <b/>
      <sz val="7.5"/>
      <name val="Arial"/>
      <family val="2"/>
    </font>
    <font>
      <b/>
      <sz val="7.5"/>
      <color indexed="63"/>
      <name val="Arial"/>
      <family val="2"/>
    </font>
    <font>
      <sz val="7.5"/>
      <color indexed="63"/>
      <name val="Arial"/>
      <family val="2"/>
    </font>
    <font>
      <b/>
      <u/>
      <sz val="7.5"/>
      <color indexed="63"/>
      <name val="Arial"/>
      <family val="2"/>
    </font>
    <font>
      <u/>
      <sz val="7.5"/>
      <name val="Arial"/>
      <family val="2"/>
    </font>
    <font>
      <u/>
      <sz val="7.5"/>
      <color indexed="63"/>
      <name val="Arial"/>
      <family val="2"/>
    </font>
    <font>
      <sz val="6"/>
      <name val="Arial"/>
      <family val="2"/>
    </font>
    <font>
      <u/>
      <sz val="6"/>
      <name val="Arial"/>
      <family val="2"/>
    </font>
    <font>
      <sz val="10"/>
      <name val="Arial"/>
      <family val="2"/>
    </font>
    <font>
      <b/>
      <sz val="12"/>
      <color theme="9"/>
      <name val="Arial"/>
      <family val="2"/>
    </font>
    <font>
      <b/>
      <sz val="11"/>
      <color theme="9"/>
      <name val="Arial"/>
      <family val="2"/>
    </font>
    <font>
      <sz val="10"/>
      <color indexed="20"/>
      <name val="Arial"/>
      <family val="2"/>
    </font>
    <font>
      <b/>
      <sz val="18"/>
      <color indexed="10"/>
      <name val="Arial"/>
      <family val="2"/>
    </font>
    <font>
      <sz val="8"/>
      <color indexed="9"/>
      <name val="Arial"/>
      <family val="2"/>
    </font>
    <font>
      <b/>
      <sz val="8"/>
      <name val="Arial"/>
      <family val="2"/>
    </font>
    <font>
      <sz val="8"/>
      <name val="Arial"/>
      <family val="2"/>
    </font>
    <font>
      <b/>
      <sz val="12"/>
      <color indexed="52"/>
      <name val="Arial"/>
      <family val="2"/>
    </font>
    <font>
      <sz val="6"/>
      <color indexed="63"/>
      <name val="Arial"/>
      <family val="2"/>
    </font>
    <font>
      <b/>
      <sz val="10"/>
      <color indexed="10"/>
      <name val="Arial"/>
      <family val="2"/>
    </font>
    <font>
      <b/>
      <sz val="7.5"/>
      <color indexed="10"/>
      <name val="Arial"/>
      <family val="2"/>
    </font>
    <font>
      <sz val="10"/>
      <color indexed="63"/>
      <name val="Arial"/>
      <family val="2"/>
    </font>
    <font>
      <b/>
      <sz val="10"/>
      <color theme="0"/>
      <name val="Arial"/>
      <family val="2"/>
    </font>
    <font>
      <sz val="10"/>
      <color indexed="10"/>
      <name val="Arial"/>
      <family val="2"/>
    </font>
    <font>
      <sz val="11"/>
      <color indexed="12"/>
      <name val="Arial"/>
      <family val="2"/>
    </font>
    <font>
      <b/>
      <sz val="8"/>
      <color indexed="10"/>
      <name val="Arial"/>
      <family val="2"/>
    </font>
    <font>
      <sz val="11"/>
      <color indexed="10"/>
      <name val="Arial"/>
      <family val="2"/>
    </font>
    <font>
      <sz val="11"/>
      <name val="Arial"/>
      <family val="2"/>
    </font>
    <font>
      <sz val="10"/>
      <color indexed="9"/>
      <name val="Arial"/>
      <family val="2"/>
    </font>
    <font>
      <b/>
      <sz val="11"/>
      <color indexed="52"/>
      <name val="Arial"/>
      <family val="2"/>
    </font>
    <font>
      <sz val="7.5"/>
      <color theme="1"/>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theme="4" tint="-0.249977111117893"/>
        <bgColor indexed="64"/>
      </patternFill>
    </fill>
  </fills>
  <borders count="45">
    <border>
      <left/>
      <right/>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ck">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ck">
        <color indexed="64"/>
      </right>
      <top style="thin">
        <color indexed="64"/>
      </top>
      <bottom style="medium">
        <color indexed="64"/>
      </bottom>
      <diagonal/>
    </border>
    <border>
      <left style="thick">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ck">
        <color indexed="64"/>
      </left>
      <right style="thick">
        <color indexed="64"/>
      </right>
      <top/>
      <bottom style="thin">
        <color indexed="64"/>
      </bottom>
      <diagonal/>
    </border>
    <border>
      <left style="thick">
        <color indexed="64"/>
      </left>
      <right/>
      <top/>
      <bottom style="thin">
        <color indexed="64"/>
      </bottom>
      <diagonal/>
    </border>
    <border>
      <left style="medium">
        <color indexed="64"/>
      </left>
      <right style="medium">
        <color indexed="64"/>
      </right>
      <top/>
      <bottom style="thin">
        <color indexed="64"/>
      </bottom>
      <diagonal/>
    </border>
    <border>
      <left/>
      <right style="thick">
        <color indexed="64"/>
      </right>
      <top/>
      <bottom style="thin">
        <color indexed="64"/>
      </bottom>
      <diagonal/>
    </border>
    <border>
      <left style="thick">
        <color indexed="64"/>
      </left>
      <right style="thin">
        <color indexed="64"/>
      </right>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ck">
        <color indexed="64"/>
      </left>
      <right style="thick">
        <color indexed="64"/>
      </right>
      <top style="thin">
        <color indexed="64"/>
      </top>
      <bottom/>
      <diagonal/>
    </border>
    <border>
      <left style="thick">
        <color indexed="64"/>
      </left>
      <right/>
      <top style="thin">
        <color indexed="64"/>
      </top>
      <bottom/>
      <diagonal/>
    </border>
    <border>
      <left style="medium">
        <color indexed="64"/>
      </left>
      <right style="medium">
        <color indexed="64"/>
      </right>
      <top style="thin">
        <color indexed="64"/>
      </top>
      <bottom/>
      <diagonal/>
    </border>
    <border>
      <left/>
      <right style="thick">
        <color indexed="64"/>
      </right>
      <top/>
      <bottom/>
      <diagonal/>
    </border>
    <border>
      <left style="medium">
        <color indexed="64"/>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ck">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ck">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style="thick">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s>
  <cellStyleXfs count="3">
    <xf numFmtId="0" fontId="0" fillId="0" borderId="0"/>
    <xf numFmtId="43" fontId="1" fillId="0" borderId="0" applyFont="0" applyFill="0" applyBorder="0" applyAlignment="0" applyProtection="0"/>
    <xf numFmtId="0" fontId="13" fillId="0" borderId="0"/>
  </cellStyleXfs>
  <cellXfs count="158">
    <xf numFmtId="0" fontId="0" fillId="0" borderId="0" xfId="0"/>
    <xf numFmtId="0" fontId="0" fillId="2" borderId="0" xfId="0" applyFill="1"/>
    <xf numFmtId="0" fontId="2" fillId="2" borderId="0" xfId="0" applyFont="1" applyFill="1" applyBorder="1" applyAlignment="1">
      <alignment horizontal="center" vertical="center" wrapText="1" readingOrder="2"/>
    </xf>
    <xf numFmtId="0" fontId="4" fillId="3" borderId="8" xfId="0" applyFont="1" applyFill="1" applyBorder="1" applyAlignment="1">
      <alignment horizontal="center" vertical="center" readingOrder="2"/>
    </xf>
    <xf numFmtId="0" fontId="4" fillId="3" borderId="9" xfId="0" applyFont="1" applyFill="1" applyBorder="1" applyAlignment="1">
      <alignment horizontal="center" vertical="center" readingOrder="2"/>
    </xf>
    <xf numFmtId="0" fontId="5" fillId="3" borderId="9" xfId="0" applyFont="1" applyFill="1" applyBorder="1" applyAlignment="1">
      <alignment horizontal="center" vertical="center" readingOrder="2"/>
    </xf>
    <xf numFmtId="0" fontId="5" fillId="3" borderId="10" xfId="0" applyFont="1" applyFill="1" applyBorder="1" applyAlignment="1">
      <alignment horizontal="center" vertical="center" readingOrder="2"/>
    </xf>
    <xf numFmtId="0" fontId="6"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7" fillId="0" borderId="15" xfId="0" applyFont="1" applyFill="1" applyBorder="1" applyAlignment="1">
      <alignment horizontal="center" vertical="center"/>
    </xf>
    <xf numFmtId="0" fontId="8" fillId="4" borderId="16" xfId="0" applyFont="1" applyFill="1" applyBorder="1" applyAlignment="1">
      <alignment horizontal="center" vertical="center"/>
    </xf>
    <xf numFmtId="0" fontId="9" fillId="4" borderId="17" xfId="0" applyFont="1" applyFill="1" applyBorder="1" applyAlignment="1">
      <alignment horizontal="center" vertical="center"/>
    </xf>
    <xf numFmtId="0" fontId="9" fillId="4" borderId="18" xfId="0" applyFont="1" applyFill="1" applyBorder="1" applyAlignment="1">
      <alignment horizontal="center" vertical="center"/>
    </xf>
    <xf numFmtId="0" fontId="9" fillId="4" borderId="14" xfId="0" applyFont="1" applyFill="1" applyBorder="1" applyAlignment="1">
      <alignment horizontal="center" vertical="center"/>
    </xf>
    <xf numFmtId="0" fontId="10" fillId="4" borderId="15" xfId="0" applyFont="1" applyFill="1" applyBorder="1" applyAlignment="1">
      <alignment horizontal="center" vertical="center"/>
    </xf>
    <xf numFmtId="0" fontId="6" fillId="0" borderId="16"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11" fillId="0" borderId="18" xfId="0" applyFont="1" applyFill="1" applyBorder="1" applyAlignment="1">
      <alignment horizontal="center" vertical="center"/>
    </xf>
    <xf numFmtId="0" fontId="8" fillId="5" borderId="16" xfId="0" applyFont="1" applyFill="1" applyBorder="1" applyAlignment="1">
      <alignment horizontal="center" vertical="center"/>
    </xf>
    <xf numFmtId="0" fontId="9" fillId="5" borderId="17" xfId="0" applyFont="1" applyFill="1" applyBorder="1" applyAlignment="1">
      <alignment horizontal="center" vertical="center"/>
    </xf>
    <xf numFmtId="0" fontId="9" fillId="5" borderId="18" xfId="0" applyFont="1" applyFill="1" applyBorder="1" applyAlignment="1">
      <alignment horizontal="center" vertical="center"/>
    </xf>
    <xf numFmtId="0" fontId="4" fillId="5" borderId="14" xfId="0" applyFont="1" applyFill="1" applyBorder="1" applyAlignment="1">
      <alignment horizontal="center" vertical="center"/>
    </xf>
    <xf numFmtId="0" fontId="7" fillId="5" borderId="15" xfId="0" applyFont="1" applyFill="1" applyBorder="1" applyAlignment="1">
      <alignment horizontal="center" vertical="center"/>
    </xf>
    <xf numFmtId="0" fontId="0" fillId="5" borderId="0" xfId="0" applyFill="1"/>
    <xf numFmtId="0" fontId="8" fillId="5" borderId="19" xfId="0" applyFont="1" applyFill="1" applyBorder="1" applyAlignment="1">
      <alignment horizontal="center" vertical="center"/>
    </xf>
    <xf numFmtId="0" fontId="12" fillId="5" borderId="20" xfId="0" applyFont="1" applyFill="1" applyBorder="1" applyAlignment="1">
      <alignment horizontal="center" vertical="center"/>
    </xf>
    <xf numFmtId="0" fontId="4" fillId="0" borderId="21" xfId="0" applyFont="1" applyFill="1" applyBorder="1" applyAlignment="1">
      <alignment horizontal="center" vertical="center"/>
    </xf>
    <xf numFmtId="0" fontId="4" fillId="5" borderId="22" xfId="0" applyFont="1" applyFill="1" applyBorder="1" applyAlignment="1">
      <alignment horizontal="center" vertical="center"/>
    </xf>
    <xf numFmtId="0" fontId="5" fillId="6" borderId="23" xfId="0" applyFont="1" applyFill="1" applyBorder="1" applyAlignment="1">
      <alignment horizontal="center" vertical="center"/>
    </xf>
    <xf numFmtId="0" fontId="5" fillId="6" borderId="24" xfId="0" applyFont="1" applyFill="1" applyBorder="1" applyAlignment="1">
      <alignment horizontal="center" vertical="center"/>
    </xf>
    <xf numFmtId="0" fontId="5" fillId="6" borderId="9" xfId="0" applyFont="1" applyFill="1" applyBorder="1" applyAlignment="1">
      <alignment horizontal="center" vertical="center"/>
    </xf>
    <xf numFmtId="0" fontId="5" fillId="6" borderId="25" xfId="0" applyFont="1" applyFill="1" applyBorder="1" applyAlignment="1">
      <alignment horizontal="center" vertical="center"/>
    </xf>
    <xf numFmtId="0" fontId="5" fillId="6" borderId="26" xfId="0" applyFont="1" applyFill="1" applyBorder="1" applyAlignment="1">
      <alignment horizontal="center" vertical="center"/>
    </xf>
    <xf numFmtId="0" fontId="3" fillId="7" borderId="0" xfId="0" applyFont="1" applyFill="1"/>
    <xf numFmtId="0" fontId="13" fillId="0" borderId="0" xfId="2" applyAlignment="1">
      <alignment vertical="center"/>
    </xf>
    <xf numFmtId="0" fontId="2" fillId="2" borderId="0" xfId="0" applyFont="1" applyFill="1" applyBorder="1" applyAlignment="1">
      <alignment horizontal="center" vertical="center" readingOrder="2"/>
    </xf>
    <xf numFmtId="0" fontId="14" fillId="2" borderId="0" xfId="0" applyFont="1" applyFill="1" applyBorder="1" applyAlignment="1">
      <alignment vertical="center" readingOrder="2"/>
    </xf>
    <xf numFmtId="0" fontId="15" fillId="5" borderId="0" xfId="0" applyFont="1" applyFill="1" applyBorder="1" applyAlignment="1">
      <alignment horizontal="center" readingOrder="2"/>
    </xf>
    <xf numFmtId="0" fontId="16" fillId="0" borderId="0" xfId="0" applyFont="1"/>
    <xf numFmtId="0" fontId="3" fillId="0" borderId="0" xfId="0" applyFont="1"/>
    <xf numFmtId="0" fontId="6" fillId="5" borderId="16" xfId="0" applyFont="1" applyFill="1" applyBorder="1" applyAlignment="1">
      <alignment horizontal="center" vertical="center"/>
    </xf>
    <xf numFmtId="0" fontId="4" fillId="5" borderId="17" xfId="0" applyFont="1" applyFill="1" applyBorder="1" applyAlignment="1">
      <alignment horizontal="center" vertical="center"/>
    </xf>
    <xf numFmtId="0" fontId="4" fillId="5" borderId="18" xfId="0" applyFont="1" applyFill="1" applyBorder="1" applyAlignment="1">
      <alignment horizontal="center" vertical="center"/>
    </xf>
    <xf numFmtId="0" fontId="18" fillId="2" borderId="0" xfId="0" applyFont="1" applyFill="1" applyBorder="1" applyAlignment="1">
      <alignment horizontal="center" vertical="center" readingOrder="1"/>
    </xf>
    <xf numFmtId="0" fontId="19" fillId="2" borderId="0" xfId="0" applyFont="1" applyFill="1" applyBorder="1" applyAlignment="1">
      <alignment horizontal="center" vertical="center" readingOrder="1"/>
    </xf>
    <xf numFmtId="0" fontId="20" fillId="2" borderId="0" xfId="0" applyFont="1" applyFill="1" applyBorder="1" applyAlignment="1">
      <alignment horizontal="center" vertical="center" readingOrder="1"/>
    </xf>
    <xf numFmtId="0" fontId="4" fillId="3" borderId="30" xfId="0" applyFont="1" applyFill="1" applyBorder="1" applyAlignment="1">
      <alignment horizontal="center" vertical="center" readingOrder="2"/>
    </xf>
    <xf numFmtId="0" fontId="5" fillId="3" borderId="31" xfId="0" applyFont="1" applyFill="1" applyBorder="1" applyAlignment="1">
      <alignment horizontal="center" vertical="center" readingOrder="2"/>
    </xf>
    <xf numFmtId="0" fontId="6" fillId="0" borderId="12" xfId="0" applyFont="1" applyFill="1" applyBorder="1" applyAlignment="1">
      <alignment horizontal="center" vertical="center"/>
    </xf>
    <xf numFmtId="0" fontId="7" fillId="0" borderId="32" xfId="0" applyFont="1" applyFill="1" applyBorder="1" applyAlignment="1">
      <alignment horizontal="center" vertical="center"/>
    </xf>
    <xf numFmtId="0" fontId="7" fillId="0" borderId="33" xfId="0" applyFont="1" applyFill="1" applyBorder="1" applyAlignment="1">
      <alignment horizontal="center" vertical="center"/>
    </xf>
    <xf numFmtId="0" fontId="7" fillId="0" borderId="34" xfId="0" applyFont="1" applyFill="1" applyBorder="1" applyAlignment="1">
      <alignment horizontal="center" vertical="center"/>
    </xf>
    <xf numFmtId="0" fontId="7" fillId="0" borderId="35" xfId="0" applyFont="1" applyFill="1" applyBorder="1" applyAlignment="1">
      <alignment horizontal="center" vertical="center"/>
    </xf>
    <xf numFmtId="0" fontId="7" fillId="0" borderId="36" xfId="0" applyFont="1" applyFill="1" applyBorder="1" applyAlignment="1">
      <alignment horizontal="center" vertical="center"/>
    </xf>
    <xf numFmtId="0" fontId="7" fillId="0" borderId="37" xfId="0" applyFont="1" applyFill="1" applyBorder="1" applyAlignment="1">
      <alignment horizontal="center" vertical="center"/>
    </xf>
    <xf numFmtId="0" fontId="7" fillId="0" borderId="38"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39" xfId="0" applyFont="1" applyFill="1" applyBorder="1" applyAlignment="1">
      <alignment horizontal="center" vertical="center"/>
    </xf>
    <xf numFmtId="0" fontId="8" fillId="4" borderId="17" xfId="0" applyFont="1" applyFill="1" applyBorder="1" applyAlignment="1">
      <alignment horizontal="center" vertical="center"/>
    </xf>
    <xf numFmtId="0" fontId="10" fillId="4" borderId="40" xfId="0" applyFont="1" applyFill="1" applyBorder="1" applyAlignment="1">
      <alignment horizontal="center" vertical="center"/>
    </xf>
    <xf numFmtId="0" fontId="10" fillId="4" borderId="36" xfId="0" applyFont="1" applyFill="1" applyBorder="1" applyAlignment="1">
      <alignment horizontal="center" vertical="center"/>
    </xf>
    <xf numFmtId="0" fontId="7" fillId="4" borderId="41" xfId="0" applyFont="1" applyFill="1" applyBorder="1" applyAlignment="1">
      <alignment horizontal="center" vertical="center"/>
    </xf>
    <xf numFmtId="0" fontId="10" fillId="4" borderId="17" xfId="0" applyFont="1" applyFill="1" applyBorder="1" applyAlignment="1">
      <alignment horizontal="center" vertical="center"/>
    </xf>
    <xf numFmtId="0" fontId="10" fillId="4" borderId="18" xfId="0" applyFont="1" applyFill="1" applyBorder="1" applyAlignment="1">
      <alignment horizontal="center" vertical="center"/>
    </xf>
    <xf numFmtId="0" fontId="7" fillId="4" borderId="42" xfId="0" applyFont="1" applyFill="1" applyBorder="1" applyAlignment="1">
      <alignment horizontal="center" vertical="center"/>
    </xf>
    <xf numFmtId="0" fontId="7" fillId="4" borderId="43" xfId="0" applyFont="1" applyFill="1" applyBorder="1" applyAlignment="1">
      <alignment horizontal="center" vertical="center"/>
    </xf>
    <xf numFmtId="0" fontId="7" fillId="4" borderId="44" xfId="0" applyFont="1" applyFill="1" applyBorder="1" applyAlignment="1">
      <alignment horizontal="center" vertical="center"/>
    </xf>
    <xf numFmtId="0" fontId="0" fillId="4" borderId="0" xfId="0" applyFill="1"/>
    <xf numFmtId="0" fontId="6" fillId="0" borderId="17" xfId="0" applyFont="1" applyFill="1" applyBorder="1" applyAlignment="1">
      <alignment horizontal="center" vertical="center"/>
    </xf>
    <xf numFmtId="0" fontId="7" fillId="0" borderId="40"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41"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42" xfId="0" applyFont="1" applyFill="1" applyBorder="1" applyAlignment="1">
      <alignment horizontal="center" vertical="center"/>
    </xf>
    <xf numFmtId="0" fontId="7" fillId="0" borderId="43" xfId="0" applyFont="1" applyFill="1" applyBorder="1" applyAlignment="1">
      <alignment horizontal="center" vertical="center"/>
    </xf>
    <xf numFmtId="0" fontId="7" fillId="0" borderId="44" xfId="0" applyFont="1" applyFill="1" applyBorder="1" applyAlignment="1">
      <alignment horizontal="center" vertical="center"/>
    </xf>
    <xf numFmtId="0" fontId="10" fillId="4" borderId="41" xfId="0" applyFont="1" applyFill="1" applyBorder="1" applyAlignment="1">
      <alignment horizontal="center" vertical="center"/>
    </xf>
    <xf numFmtId="0" fontId="10" fillId="4" borderId="44" xfId="0" applyFont="1" applyFill="1" applyBorder="1" applyAlignment="1">
      <alignment horizontal="center" vertical="center"/>
    </xf>
    <xf numFmtId="0" fontId="22" fillId="0" borderId="18" xfId="0" applyFont="1" applyFill="1" applyBorder="1" applyAlignment="1">
      <alignment horizontal="center" vertical="center"/>
    </xf>
    <xf numFmtId="0" fontId="10" fillId="4" borderId="42" xfId="0" applyFont="1" applyFill="1" applyBorder="1" applyAlignment="1">
      <alignment horizontal="center" vertical="center"/>
    </xf>
    <xf numFmtId="0" fontId="10" fillId="4" borderId="43"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2" xfId="0" applyFont="1" applyFill="1" applyBorder="1" applyAlignment="1">
      <alignment horizontal="center" vertical="center"/>
    </xf>
    <xf numFmtId="0" fontId="5" fillId="6" borderId="30" xfId="0" applyFont="1" applyFill="1" applyBorder="1" applyAlignment="1">
      <alignment horizontal="center" vertical="center"/>
    </xf>
    <xf numFmtId="0" fontId="23" fillId="0" borderId="0" xfId="0" applyFont="1" applyFill="1" applyBorder="1" applyAlignment="1">
      <alignment horizontal="center" vertical="center"/>
    </xf>
    <xf numFmtId="0" fontId="24" fillId="0" borderId="0" xfId="0" applyFont="1" applyFill="1" applyBorder="1" applyAlignment="1">
      <alignment horizontal="center" vertical="center" readingOrder="2"/>
    </xf>
    <xf numFmtId="0" fontId="3" fillId="5" borderId="0" xfId="0" applyFont="1" applyFill="1"/>
    <xf numFmtId="0" fontId="25" fillId="0" borderId="0" xfId="0" applyFont="1"/>
    <xf numFmtId="0" fontId="26" fillId="5" borderId="0" xfId="0" applyFont="1" applyFill="1" applyBorder="1" applyAlignment="1">
      <alignment horizontal="center" vertical="center"/>
    </xf>
    <xf numFmtId="0" fontId="27" fillId="0" borderId="0" xfId="0" applyFont="1" applyAlignment="1">
      <alignment horizontal="right" readingOrder="2"/>
    </xf>
    <xf numFmtId="164" fontId="4" fillId="0" borderId="12" xfId="0" applyNumberFormat="1" applyFont="1" applyFill="1" applyBorder="1" applyAlignment="1">
      <alignment horizontal="center" vertical="center"/>
    </xf>
    <xf numFmtId="164" fontId="4" fillId="0" borderId="13" xfId="0" applyNumberFormat="1" applyFont="1" applyFill="1" applyBorder="1" applyAlignment="1">
      <alignment horizontal="center" vertical="center"/>
    </xf>
    <xf numFmtId="164" fontId="4" fillId="0" borderId="14" xfId="0" applyNumberFormat="1" applyFont="1" applyFill="1" applyBorder="1" applyAlignment="1">
      <alignment horizontal="center" vertical="center"/>
    </xf>
    <xf numFmtId="164" fontId="7" fillId="0" borderId="15" xfId="0" applyNumberFormat="1" applyFont="1" applyFill="1" applyBorder="1" applyAlignment="1">
      <alignment horizontal="center" vertical="center"/>
    </xf>
    <xf numFmtId="164" fontId="9" fillId="4" borderId="17" xfId="0" applyNumberFormat="1" applyFont="1" applyFill="1" applyBorder="1" applyAlignment="1">
      <alignment horizontal="center" vertical="center"/>
    </xf>
    <xf numFmtId="164" fontId="9" fillId="4" borderId="18" xfId="0" applyNumberFormat="1" applyFont="1" applyFill="1" applyBorder="1" applyAlignment="1">
      <alignment horizontal="center" vertical="center"/>
    </xf>
    <xf numFmtId="164" fontId="9" fillId="4" borderId="14" xfId="0" applyNumberFormat="1" applyFont="1" applyFill="1" applyBorder="1" applyAlignment="1">
      <alignment horizontal="center" vertical="center"/>
    </xf>
    <xf numFmtId="164" fontId="10" fillId="4" borderId="15" xfId="0" applyNumberFormat="1" applyFont="1" applyFill="1" applyBorder="1" applyAlignment="1">
      <alignment horizontal="center" vertical="center"/>
    </xf>
    <xf numFmtId="164" fontId="4" fillId="0" borderId="17" xfId="0" applyNumberFormat="1" applyFont="1" applyFill="1" applyBorder="1" applyAlignment="1">
      <alignment horizontal="center" vertical="center"/>
    </xf>
    <xf numFmtId="164" fontId="4" fillId="0" borderId="18" xfId="0" applyNumberFormat="1" applyFont="1" applyFill="1" applyBorder="1" applyAlignment="1">
      <alignment horizontal="center" vertical="center"/>
    </xf>
    <xf numFmtId="164" fontId="0" fillId="0" borderId="0" xfId="0" applyNumberFormat="1"/>
    <xf numFmtId="164" fontId="5" fillId="6" borderId="30" xfId="0" applyNumberFormat="1" applyFont="1" applyFill="1" applyBorder="1" applyAlignment="1">
      <alignment horizontal="center" vertical="center"/>
    </xf>
    <xf numFmtId="164" fontId="5" fillId="6" borderId="9" xfId="0" applyNumberFormat="1" applyFont="1" applyFill="1" applyBorder="1" applyAlignment="1">
      <alignment horizontal="center" vertical="center"/>
    </xf>
    <xf numFmtId="164" fontId="5" fillId="6" borderId="25" xfId="0" applyNumberFormat="1" applyFont="1" applyFill="1" applyBorder="1" applyAlignment="1">
      <alignment horizontal="center" vertical="center"/>
    </xf>
    <xf numFmtId="164" fontId="5" fillId="6" borderId="24" xfId="0" applyNumberFormat="1" applyFont="1" applyFill="1" applyBorder="1" applyAlignment="1">
      <alignment horizontal="center" vertical="center"/>
    </xf>
    <xf numFmtId="164" fontId="5" fillId="6" borderId="26" xfId="0" applyNumberFormat="1" applyFont="1" applyFill="1" applyBorder="1" applyAlignment="1">
      <alignment horizontal="center" vertical="center"/>
    </xf>
    <xf numFmtId="0" fontId="28" fillId="0" borderId="0" xfId="0" applyFont="1" applyFill="1" applyBorder="1" applyAlignment="1">
      <alignment horizontal="right" vertical="center" wrapText="1" indent="1" readingOrder="2"/>
    </xf>
    <xf numFmtId="0" fontId="29" fillId="0" borderId="0" xfId="0" applyFont="1" applyFill="1" applyBorder="1" applyAlignment="1">
      <alignment horizontal="center" vertical="center" readingOrder="2"/>
    </xf>
    <xf numFmtId="164" fontId="24" fillId="0" borderId="0" xfId="0" applyNumberFormat="1" applyFont="1" applyFill="1" applyBorder="1" applyAlignment="1">
      <alignment horizontal="center" vertical="center" readingOrder="2"/>
    </xf>
    <xf numFmtId="0" fontId="32" fillId="0" borderId="0" xfId="0" applyFont="1"/>
    <xf numFmtId="164" fontId="11" fillId="0" borderId="18" xfId="0" applyNumberFormat="1" applyFont="1" applyFill="1" applyBorder="1" applyAlignment="1">
      <alignment horizontal="center" vertical="center"/>
    </xf>
    <xf numFmtId="164" fontId="4" fillId="0" borderId="0" xfId="0" applyNumberFormat="1" applyFont="1" applyFill="1" applyBorder="1" applyAlignment="1">
      <alignment horizontal="center" vertical="center"/>
    </xf>
    <xf numFmtId="0" fontId="18" fillId="5" borderId="0" xfId="0" applyFont="1" applyFill="1" applyBorder="1" applyAlignment="1">
      <alignment horizontal="center" vertical="center" readingOrder="1"/>
    </xf>
    <xf numFmtId="0" fontId="19" fillId="5" borderId="0" xfId="0" applyFont="1" applyFill="1" applyBorder="1" applyAlignment="1">
      <alignment horizontal="center" vertical="center" readingOrder="1"/>
    </xf>
    <xf numFmtId="0" fontId="20" fillId="5" borderId="0" xfId="0" applyFont="1" applyFill="1" applyBorder="1" applyAlignment="1">
      <alignment horizontal="center" vertical="center" readingOrder="1"/>
    </xf>
    <xf numFmtId="43" fontId="5" fillId="6" borderId="26" xfId="1" applyFont="1" applyFill="1" applyBorder="1" applyAlignment="1">
      <alignment horizontal="center" vertical="center"/>
    </xf>
    <xf numFmtId="43" fontId="0" fillId="0" borderId="0" xfId="0" applyNumberFormat="1"/>
    <xf numFmtId="2" fontId="0" fillId="0" borderId="0" xfId="0" applyNumberFormat="1"/>
    <xf numFmtId="43" fontId="5" fillId="6" borderId="9" xfId="1" applyFont="1" applyFill="1" applyBorder="1" applyAlignment="1">
      <alignment horizontal="center" vertical="center"/>
    </xf>
    <xf numFmtId="0" fontId="2" fillId="5" borderId="0" xfId="0" applyFont="1" applyFill="1" applyBorder="1" applyAlignment="1">
      <alignment horizontal="right" readingOrder="2"/>
    </xf>
    <xf numFmtId="164" fontId="34" fillId="0" borderId="15" xfId="0" applyNumberFormat="1" applyFont="1" applyFill="1" applyBorder="1" applyAlignment="1">
      <alignment horizontal="center" vertical="center"/>
    </xf>
    <xf numFmtId="2" fontId="4" fillId="0" borderId="14" xfId="0" applyNumberFormat="1" applyFont="1" applyFill="1" applyBorder="1" applyAlignment="1">
      <alignment horizontal="center" vertical="center"/>
    </xf>
    <xf numFmtId="2" fontId="9" fillId="4" borderId="18" xfId="0" applyNumberFormat="1" applyFont="1" applyFill="1" applyBorder="1" applyAlignment="1">
      <alignment horizontal="center" vertical="center"/>
    </xf>
    <xf numFmtId="2" fontId="9" fillId="4" borderId="14" xfId="0" applyNumberFormat="1" applyFont="1" applyFill="1" applyBorder="1" applyAlignment="1">
      <alignment horizontal="center" vertical="center"/>
    </xf>
    <xf numFmtId="165" fontId="7" fillId="0" borderId="15" xfId="0" applyNumberFormat="1" applyFont="1" applyFill="1" applyBorder="1" applyAlignment="1">
      <alignment horizontal="center" vertical="center"/>
    </xf>
    <xf numFmtId="165" fontId="4" fillId="0" borderId="14" xfId="0" applyNumberFormat="1" applyFont="1" applyFill="1" applyBorder="1" applyAlignment="1">
      <alignment horizontal="center" vertical="center"/>
    </xf>
    <xf numFmtId="2" fontId="4" fillId="0" borderId="17" xfId="0" applyNumberFormat="1" applyFont="1" applyFill="1" applyBorder="1" applyAlignment="1">
      <alignment horizontal="center" vertical="center"/>
    </xf>
    <xf numFmtId="166" fontId="5" fillId="6" borderId="26" xfId="1" applyNumberFormat="1" applyFont="1" applyFill="1" applyBorder="1" applyAlignment="1">
      <alignment horizontal="center" vertical="center"/>
    </xf>
    <xf numFmtId="167" fontId="0" fillId="0" borderId="0" xfId="0" applyNumberFormat="1"/>
    <xf numFmtId="2" fontId="5" fillId="6" borderId="25" xfId="0" applyNumberFormat="1" applyFont="1" applyFill="1" applyBorder="1" applyAlignment="1">
      <alignment horizontal="center" vertical="center"/>
    </xf>
    <xf numFmtId="1" fontId="0" fillId="0" borderId="0" xfId="0" applyNumberFormat="1"/>
    <xf numFmtId="2" fontId="5" fillId="6" borderId="24" xfId="0" applyNumberFormat="1" applyFont="1" applyFill="1" applyBorder="1" applyAlignment="1">
      <alignment horizontal="center" vertical="center"/>
    </xf>
    <xf numFmtId="2" fontId="5" fillId="6" borderId="9" xfId="0" applyNumberFormat="1" applyFont="1" applyFill="1" applyBorder="1" applyAlignment="1">
      <alignment horizontal="center" vertical="center"/>
    </xf>
    <xf numFmtId="0" fontId="19" fillId="5" borderId="0" xfId="0" applyFont="1" applyFill="1" applyBorder="1" applyAlignment="1">
      <alignment horizontal="center" vertical="center" readingOrder="1"/>
    </xf>
    <xf numFmtId="0" fontId="2" fillId="5" borderId="0" xfId="0" applyFont="1" applyFill="1" applyBorder="1" applyAlignment="1">
      <alignment horizontal="center" readingOrder="2"/>
    </xf>
    <xf numFmtId="0" fontId="2" fillId="5" borderId="0" xfId="0" applyFont="1" applyFill="1" applyBorder="1" applyAlignment="1">
      <alignment horizontal="center" vertical="center" wrapText="1" readingOrder="2"/>
    </xf>
    <xf numFmtId="0" fontId="19" fillId="5" borderId="0" xfId="0" applyFont="1" applyFill="1" applyBorder="1" applyAlignment="1">
      <alignment horizontal="center" vertical="center" readingOrder="1"/>
    </xf>
    <xf numFmtId="0" fontId="33" fillId="5" borderId="0" xfId="0" applyFont="1" applyFill="1" applyBorder="1" applyAlignment="1">
      <alignment horizontal="left" vertical="center" readingOrder="2"/>
    </xf>
    <xf numFmtId="0" fontId="3" fillId="3" borderId="1"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2" xfId="0" applyFont="1" applyFill="1" applyBorder="1" applyAlignment="1">
      <alignment horizontal="center" vertical="center" readingOrder="2"/>
    </xf>
    <xf numFmtId="0" fontId="3" fillId="3" borderId="3" xfId="0" applyFont="1" applyFill="1" applyBorder="1" applyAlignment="1">
      <alignment horizontal="center" vertical="center" readingOrder="2"/>
    </xf>
    <xf numFmtId="0" fontId="3" fillId="3" borderId="4" xfId="0" applyFont="1" applyFill="1" applyBorder="1" applyAlignment="1">
      <alignment horizontal="center" vertical="center" readingOrder="2"/>
    </xf>
    <xf numFmtId="0" fontId="3" fillId="3" borderId="5" xfId="0" applyFont="1" applyFill="1" applyBorder="1" applyAlignment="1">
      <alignment horizontal="center" vertical="center" readingOrder="2"/>
    </xf>
    <xf numFmtId="0" fontId="3" fillId="3" borderId="6" xfId="0" applyFont="1" applyFill="1" applyBorder="1" applyAlignment="1">
      <alignment horizontal="center" vertical="center" readingOrder="2"/>
    </xf>
    <xf numFmtId="0" fontId="28" fillId="0" borderId="0" xfId="0" applyFont="1" applyFill="1" applyBorder="1" applyAlignment="1">
      <alignment horizontal="right" vertical="center" wrapText="1" indent="1" readingOrder="2"/>
    </xf>
    <xf numFmtId="0" fontId="2" fillId="2" borderId="0" xfId="0" applyFont="1" applyFill="1" applyBorder="1" applyAlignment="1">
      <alignment horizontal="center" readingOrder="2"/>
    </xf>
    <xf numFmtId="0" fontId="2" fillId="2" borderId="0" xfId="0" applyFont="1" applyFill="1" applyBorder="1" applyAlignment="1">
      <alignment horizontal="center" vertical="center" wrapText="1" readingOrder="2"/>
    </xf>
    <xf numFmtId="0" fontId="19" fillId="2" borderId="28" xfId="0" applyFont="1" applyFill="1" applyBorder="1" applyAlignment="1">
      <alignment horizontal="center" vertical="center" readingOrder="1"/>
    </xf>
    <xf numFmtId="0" fontId="33" fillId="2" borderId="28" xfId="0" applyFont="1" applyFill="1" applyBorder="1" applyAlignment="1">
      <alignment horizontal="left" vertical="center" readingOrder="2"/>
    </xf>
    <xf numFmtId="0" fontId="21" fillId="2" borderId="0" xfId="0" applyFont="1" applyFill="1" applyBorder="1" applyAlignment="1">
      <alignment horizontal="left" vertical="center" readingOrder="2"/>
    </xf>
    <xf numFmtId="0" fontId="3" fillId="3" borderId="29" xfId="0" applyFont="1" applyFill="1" applyBorder="1" applyAlignment="1">
      <alignment horizontal="center" vertical="center" readingOrder="2"/>
    </xf>
    <xf numFmtId="0" fontId="17" fillId="5" borderId="0" xfId="0" applyFont="1" applyFill="1" applyBorder="1" applyAlignment="1">
      <alignment horizontal="center" vertical="center"/>
    </xf>
    <xf numFmtId="0" fontId="17" fillId="5" borderId="27" xfId="0" applyFont="1" applyFill="1" applyBorder="1" applyAlignment="1">
      <alignment horizontal="center" vertical="center"/>
    </xf>
    <xf numFmtId="170" fontId="0" fillId="0" borderId="0" xfId="0" applyNumberFormat="1"/>
  </cellXfs>
  <cellStyles count="3">
    <cellStyle name="Comma" xfId="1" builtinId="3"/>
    <cellStyle name="Normal" xfId="0" builtinId="0"/>
    <cellStyle name="Normal_الخطة" xfId="2" xr:uid="{719ED1B9-9EE8-4817-A568-1483301DC4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N853"/>
  <sheetViews>
    <sheetView rightToLeft="1" tabSelected="1" topLeftCell="A844" zoomScale="110" zoomScaleNormal="110" workbookViewId="0">
      <pane xSplit="1" topLeftCell="D1" activePane="topRight" state="frozen"/>
      <selection activeCell="A778" sqref="A778"/>
      <selection pane="topRight" activeCell="M857" sqref="M857"/>
    </sheetView>
  </sheetViews>
  <sheetFormatPr defaultRowHeight="14.5" x14ac:dyDescent="0.35"/>
  <cols>
    <col min="1" max="1" width="20.7265625" style="112" customWidth="1"/>
    <col min="4" max="4" width="10.453125" customWidth="1"/>
    <col min="5" max="5" width="9.6328125" customWidth="1"/>
    <col min="7" max="14" width="9.1796875" customWidth="1"/>
    <col min="15" max="15" width="7.6328125" customWidth="1"/>
    <col min="16" max="16" width="10.26953125" customWidth="1"/>
    <col min="17" max="17" width="4.54296875" customWidth="1"/>
    <col min="18" max="19" width="11.1796875" bestFit="1" customWidth="1"/>
    <col min="252" max="252" width="20.7265625" customWidth="1"/>
    <col min="255" max="255" width="10.453125" customWidth="1"/>
    <col min="256" max="256" width="9.6328125" customWidth="1"/>
    <col min="258" max="265" width="9.1796875" customWidth="1"/>
    <col min="266" max="266" width="7.6328125" customWidth="1"/>
    <col min="267" max="267" width="9.08984375" customWidth="1"/>
    <col min="268" max="268" width="4.54296875" customWidth="1"/>
    <col min="269" max="269" width="10.1796875" customWidth="1"/>
    <col min="270" max="270" width="11.81640625" customWidth="1"/>
    <col min="271" max="273" width="11.7265625" customWidth="1"/>
    <col min="274" max="275" width="11.1796875" bestFit="1" customWidth="1"/>
    <col min="508" max="508" width="20.7265625" customWidth="1"/>
    <col min="511" max="511" width="10.453125" customWidth="1"/>
    <col min="512" max="512" width="9.6328125" customWidth="1"/>
    <col min="514" max="521" width="9.1796875" customWidth="1"/>
    <col min="522" max="522" width="7.6328125" customWidth="1"/>
    <col min="523" max="523" width="9.08984375" customWidth="1"/>
    <col min="524" max="524" width="4.54296875" customWidth="1"/>
    <col min="525" max="525" width="10.1796875" customWidth="1"/>
    <col min="526" max="526" width="11.81640625" customWidth="1"/>
    <col min="527" max="529" width="11.7265625" customWidth="1"/>
    <col min="530" max="531" width="11.1796875" bestFit="1" customWidth="1"/>
    <col min="764" max="764" width="20.7265625" customWidth="1"/>
    <col min="767" max="767" width="10.453125" customWidth="1"/>
    <col min="768" max="768" width="9.6328125" customWidth="1"/>
    <col min="770" max="777" width="9.1796875" customWidth="1"/>
    <col min="778" max="778" width="7.6328125" customWidth="1"/>
    <col min="779" max="779" width="9.08984375" customWidth="1"/>
    <col min="780" max="780" width="4.54296875" customWidth="1"/>
    <col min="781" max="781" width="10.1796875" customWidth="1"/>
    <col min="782" max="782" width="11.81640625" customWidth="1"/>
    <col min="783" max="785" width="11.7265625" customWidth="1"/>
    <col min="786" max="787" width="11.1796875" bestFit="1" customWidth="1"/>
    <col min="1020" max="1020" width="20.7265625" customWidth="1"/>
    <col min="1023" max="1023" width="10.453125" customWidth="1"/>
    <col min="1024" max="1024" width="9.6328125" customWidth="1"/>
    <col min="1026" max="1033" width="9.1796875" customWidth="1"/>
    <col min="1034" max="1034" width="7.6328125" customWidth="1"/>
    <col min="1035" max="1035" width="9.08984375" customWidth="1"/>
    <col min="1036" max="1036" width="4.54296875" customWidth="1"/>
    <col min="1037" max="1037" width="10.1796875" customWidth="1"/>
    <col min="1038" max="1038" width="11.81640625" customWidth="1"/>
    <col min="1039" max="1041" width="11.7265625" customWidth="1"/>
    <col min="1042" max="1043" width="11.1796875" bestFit="1" customWidth="1"/>
    <col min="1276" max="1276" width="20.7265625" customWidth="1"/>
    <col min="1279" max="1279" width="10.453125" customWidth="1"/>
    <col min="1280" max="1280" width="9.6328125" customWidth="1"/>
    <col min="1282" max="1289" width="9.1796875" customWidth="1"/>
    <col min="1290" max="1290" width="7.6328125" customWidth="1"/>
    <col min="1291" max="1291" width="9.08984375" customWidth="1"/>
    <col min="1292" max="1292" width="4.54296875" customWidth="1"/>
    <col min="1293" max="1293" width="10.1796875" customWidth="1"/>
    <col min="1294" max="1294" width="11.81640625" customWidth="1"/>
    <col min="1295" max="1297" width="11.7265625" customWidth="1"/>
    <col min="1298" max="1299" width="11.1796875" bestFit="1" customWidth="1"/>
    <col min="1532" max="1532" width="20.7265625" customWidth="1"/>
    <col min="1535" max="1535" width="10.453125" customWidth="1"/>
    <col min="1536" max="1536" width="9.6328125" customWidth="1"/>
    <col min="1538" max="1545" width="9.1796875" customWidth="1"/>
    <col min="1546" max="1546" width="7.6328125" customWidth="1"/>
    <col min="1547" max="1547" width="9.08984375" customWidth="1"/>
    <col min="1548" max="1548" width="4.54296875" customWidth="1"/>
    <col min="1549" max="1549" width="10.1796875" customWidth="1"/>
    <col min="1550" max="1550" width="11.81640625" customWidth="1"/>
    <col min="1551" max="1553" width="11.7265625" customWidth="1"/>
    <col min="1554" max="1555" width="11.1796875" bestFit="1" customWidth="1"/>
    <col min="1788" max="1788" width="20.7265625" customWidth="1"/>
    <col min="1791" max="1791" width="10.453125" customWidth="1"/>
    <col min="1792" max="1792" width="9.6328125" customWidth="1"/>
    <col min="1794" max="1801" width="9.1796875" customWidth="1"/>
    <col min="1802" max="1802" width="7.6328125" customWidth="1"/>
    <col min="1803" max="1803" width="9.08984375" customWidth="1"/>
    <col min="1804" max="1804" width="4.54296875" customWidth="1"/>
    <col min="1805" max="1805" width="10.1796875" customWidth="1"/>
    <col min="1806" max="1806" width="11.81640625" customWidth="1"/>
    <col min="1807" max="1809" width="11.7265625" customWidth="1"/>
    <col min="1810" max="1811" width="11.1796875" bestFit="1" customWidth="1"/>
    <col min="2044" max="2044" width="20.7265625" customWidth="1"/>
    <col min="2047" max="2047" width="10.453125" customWidth="1"/>
    <col min="2048" max="2048" width="9.6328125" customWidth="1"/>
    <col min="2050" max="2057" width="9.1796875" customWidth="1"/>
    <col min="2058" max="2058" width="7.6328125" customWidth="1"/>
    <col min="2059" max="2059" width="9.08984375" customWidth="1"/>
    <col min="2060" max="2060" width="4.54296875" customWidth="1"/>
    <col min="2061" max="2061" width="10.1796875" customWidth="1"/>
    <col min="2062" max="2062" width="11.81640625" customWidth="1"/>
    <col min="2063" max="2065" width="11.7265625" customWidth="1"/>
    <col min="2066" max="2067" width="11.1796875" bestFit="1" customWidth="1"/>
    <col min="2300" max="2300" width="20.7265625" customWidth="1"/>
    <col min="2303" max="2303" width="10.453125" customWidth="1"/>
    <col min="2304" max="2304" width="9.6328125" customWidth="1"/>
    <col min="2306" max="2313" width="9.1796875" customWidth="1"/>
    <col min="2314" max="2314" width="7.6328125" customWidth="1"/>
    <col min="2315" max="2315" width="9.08984375" customWidth="1"/>
    <col min="2316" max="2316" width="4.54296875" customWidth="1"/>
    <col min="2317" max="2317" width="10.1796875" customWidth="1"/>
    <col min="2318" max="2318" width="11.81640625" customWidth="1"/>
    <col min="2319" max="2321" width="11.7265625" customWidth="1"/>
    <col min="2322" max="2323" width="11.1796875" bestFit="1" customWidth="1"/>
    <col min="2556" max="2556" width="20.7265625" customWidth="1"/>
    <col min="2559" max="2559" width="10.453125" customWidth="1"/>
    <col min="2560" max="2560" width="9.6328125" customWidth="1"/>
    <col min="2562" max="2569" width="9.1796875" customWidth="1"/>
    <col min="2570" max="2570" width="7.6328125" customWidth="1"/>
    <col min="2571" max="2571" width="9.08984375" customWidth="1"/>
    <col min="2572" max="2572" width="4.54296875" customWidth="1"/>
    <col min="2573" max="2573" width="10.1796875" customWidth="1"/>
    <col min="2574" max="2574" width="11.81640625" customWidth="1"/>
    <col min="2575" max="2577" width="11.7265625" customWidth="1"/>
    <col min="2578" max="2579" width="11.1796875" bestFit="1" customWidth="1"/>
    <col min="2812" max="2812" width="20.7265625" customWidth="1"/>
    <col min="2815" max="2815" width="10.453125" customWidth="1"/>
    <col min="2816" max="2816" width="9.6328125" customWidth="1"/>
    <col min="2818" max="2825" width="9.1796875" customWidth="1"/>
    <col min="2826" max="2826" width="7.6328125" customWidth="1"/>
    <col min="2827" max="2827" width="9.08984375" customWidth="1"/>
    <col min="2828" max="2828" width="4.54296875" customWidth="1"/>
    <col min="2829" max="2829" width="10.1796875" customWidth="1"/>
    <col min="2830" max="2830" width="11.81640625" customWidth="1"/>
    <col min="2831" max="2833" width="11.7265625" customWidth="1"/>
    <col min="2834" max="2835" width="11.1796875" bestFit="1" customWidth="1"/>
    <col min="3068" max="3068" width="20.7265625" customWidth="1"/>
    <col min="3071" max="3071" width="10.453125" customWidth="1"/>
    <col min="3072" max="3072" width="9.6328125" customWidth="1"/>
    <col min="3074" max="3081" width="9.1796875" customWidth="1"/>
    <col min="3082" max="3082" width="7.6328125" customWidth="1"/>
    <col min="3083" max="3083" width="9.08984375" customWidth="1"/>
    <col min="3084" max="3084" width="4.54296875" customWidth="1"/>
    <col min="3085" max="3085" width="10.1796875" customWidth="1"/>
    <col min="3086" max="3086" width="11.81640625" customWidth="1"/>
    <col min="3087" max="3089" width="11.7265625" customWidth="1"/>
    <col min="3090" max="3091" width="11.1796875" bestFit="1" customWidth="1"/>
    <col min="3324" max="3324" width="20.7265625" customWidth="1"/>
    <col min="3327" max="3327" width="10.453125" customWidth="1"/>
    <col min="3328" max="3328" width="9.6328125" customWidth="1"/>
    <col min="3330" max="3337" width="9.1796875" customWidth="1"/>
    <col min="3338" max="3338" width="7.6328125" customWidth="1"/>
    <col min="3339" max="3339" width="9.08984375" customWidth="1"/>
    <col min="3340" max="3340" width="4.54296875" customWidth="1"/>
    <col min="3341" max="3341" width="10.1796875" customWidth="1"/>
    <col min="3342" max="3342" width="11.81640625" customWidth="1"/>
    <col min="3343" max="3345" width="11.7265625" customWidth="1"/>
    <col min="3346" max="3347" width="11.1796875" bestFit="1" customWidth="1"/>
    <col min="3580" max="3580" width="20.7265625" customWidth="1"/>
    <col min="3583" max="3583" width="10.453125" customWidth="1"/>
    <col min="3584" max="3584" width="9.6328125" customWidth="1"/>
    <col min="3586" max="3593" width="9.1796875" customWidth="1"/>
    <col min="3594" max="3594" width="7.6328125" customWidth="1"/>
    <col min="3595" max="3595" width="9.08984375" customWidth="1"/>
    <col min="3596" max="3596" width="4.54296875" customWidth="1"/>
    <col min="3597" max="3597" width="10.1796875" customWidth="1"/>
    <col min="3598" max="3598" width="11.81640625" customWidth="1"/>
    <col min="3599" max="3601" width="11.7265625" customWidth="1"/>
    <col min="3602" max="3603" width="11.1796875" bestFit="1" customWidth="1"/>
    <col min="3836" max="3836" width="20.7265625" customWidth="1"/>
    <col min="3839" max="3839" width="10.453125" customWidth="1"/>
    <col min="3840" max="3840" width="9.6328125" customWidth="1"/>
    <col min="3842" max="3849" width="9.1796875" customWidth="1"/>
    <col min="3850" max="3850" width="7.6328125" customWidth="1"/>
    <col min="3851" max="3851" width="9.08984375" customWidth="1"/>
    <col min="3852" max="3852" width="4.54296875" customWidth="1"/>
    <col min="3853" max="3853" width="10.1796875" customWidth="1"/>
    <col min="3854" max="3854" width="11.81640625" customWidth="1"/>
    <col min="3855" max="3857" width="11.7265625" customWidth="1"/>
    <col min="3858" max="3859" width="11.1796875" bestFit="1" customWidth="1"/>
    <col min="4092" max="4092" width="20.7265625" customWidth="1"/>
    <col min="4095" max="4095" width="10.453125" customWidth="1"/>
    <col min="4096" max="4096" width="9.6328125" customWidth="1"/>
    <col min="4098" max="4105" width="9.1796875" customWidth="1"/>
    <col min="4106" max="4106" width="7.6328125" customWidth="1"/>
    <col min="4107" max="4107" width="9.08984375" customWidth="1"/>
    <col min="4108" max="4108" width="4.54296875" customWidth="1"/>
    <col min="4109" max="4109" width="10.1796875" customWidth="1"/>
    <col min="4110" max="4110" width="11.81640625" customWidth="1"/>
    <col min="4111" max="4113" width="11.7265625" customWidth="1"/>
    <col min="4114" max="4115" width="11.1796875" bestFit="1" customWidth="1"/>
    <col min="4348" max="4348" width="20.7265625" customWidth="1"/>
    <col min="4351" max="4351" width="10.453125" customWidth="1"/>
    <col min="4352" max="4352" width="9.6328125" customWidth="1"/>
    <col min="4354" max="4361" width="9.1796875" customWidth="1"/>
    <col min="4362" max="4362" width="7.6328125" customWidth="1"/>
    <col min="4363" max="4363" width="9.08984375" customWidth="1"/>
    <col min="4364" max="4364" width="4.54296875" customWidth="1"/>
    <col min="4365" max="4365" width="10.1796875" customWidth="1"/>
    <col min="4366" max="4366" width="11.81640625" customWidth="1"/>
    <col min="4367" max="4369" width="11.7265625" customWidth="1"/>
    <col min="4370" max="4371" width="11.1796875" bestFit="1" customWidth="1"/>
    <col min="4604" max="4604" width="20.7265625" customWidth="1"/>
    <col min="4607" max="4607" width="10.453125" customWidth="1"/>
    <col min="4608" max="4608" width="9.6328125" customWidth="1"/>
    <col min="4610" max="4617" width="9.1796875" customWidth="1"/>
    <col min="4618" max="4618" width="7.6328125" customWidth="1"/>
    <col min="4619" max="4619" width="9.08984375" customWidth="1"/>
    <col min="4620" max="4620" width="4.54296875" customWidth="1"/>
    <col min="4621" max="4621" width="10.1796875" customWidth="1"/>
    <col min="4622" max="4622" width="11.81640625" customWidth="1"/>
    <col min="4623" max="4625" width="11.7265625" customWidth="1"/>
    <col min="4626" max="4627" width="11.1796875" bestFit="1" customWidth="1"/>
    <col min="4860" max="4860" width="20.7265625" customWidth="1"/>
    <col min="4863" max="4863" width="10.453125" customWidth="1"/>
    <col min="4864" max="4864" width="9.6328125" customWidth="1"/>
    <col min="4866" max="4873" width="9.1796875" customWidth="1"/>
    <col min="4874" max="4874" width="7.6328125" customWidth="1"/>
    <col min="4875" max="4875" width="9.08984375" customWidth="1"/>
    <col min="4876" max="4876" width="4.54296875" customWidth="1"/>
    <col min="4877" max="4877" width="10.1796875" customWidth="1"/>
    <col min="4878" max="4878" width="11.81640625" customWidth="1"/>
    <col min="4879" max="4881" width="11.7265625" customWidth="1"/>
    <col min="4882" max="4883" width="11.1796875" bestFit="1" customWidth="1"/>
    <col min="5116" max="5116" width="20.7265625" customWidth="1"/>
    <col min="5119" max="5119" width="10.453125" customWidth="1"/>
    <col min="5120" max="5120" width="9.6328125" customWidth="1"/>
    <col min="5122" max="5129" width="9.1796875" customWidth="1"/>
    <col min="5130" max="5130" width="7.6328125" customWidth="1"/>
    <col min="5131" max="5131" width="9.08984375" customWidth="1"/>
    <col min="5132" max="5132" width="4.54296875" customWidth="1"/>
    <col min="5133" max="5133" width="10.1796875" customWidth="1"/>
    <col min="5134" max="5134" width="11.81640625" customWidth="1"/>
    <col min="5135" max="5137" width="11.7265625" customWidth="1"/>
    <col min="5138" max="5139" width="11.1796875" bestFit="1" customWidth="1"/>
    <col min="5372" max="5372" width="20.7265625" customWidth="1"/>
    <col min="5375" max="5375" width="10.453125" customWidth="1"/>
    <col min="5376" max="5376" width="9.6328125" customWidth="1"/>
    <col min="5378" max="5385" width="9.1796875" customWidth="1"/>
    <col min="5386" max="5386" width="7.6328125" customWidth="1"/>
    <col min="5387" max="5387" width="9.08984375" customWidth="1"/>
    <col min="5388" max="5388" width="4.54296875" customWidth="1"/>
    <col min="5389" max="5389" width="10.1796875" customWidth="1"/>
    <col min="5390" max="5390" width="11.81640625" customWidth="1"/>
    <col min="5391" max="5393" width="11.7265625" customWidth="1"/>
    <col min="5394" max="5395" width="11.1796875" bestFit="1" customWidth="1"/>
    <col min="5628" max="5628" width="20.7265625" customWidth="1"/>
    <col min="5631" max="5631" width="10.453125" customWidth="1"/>
    <col min="5632" max="5632" width="9.6328125" customWidth="1"/>
    <col min="5634" max="5641" width="9.1796875" customWidth="1"/>
    <col min="5642" max="5642" width="7.6328125" customWidth="1"/>
    <col min="5643" max="5643" width="9.08984375" customWidth="1"/>
    <col min="5644" max="5644" width="4.54296875" customWidth="1"/>
    <col min="5645" max="5645" width="10.1796875" customWidth="1"/>
    <col min="5646" max="5646" width="11.81640625" customWidth="1"/>
    <col min="5647" max="5649" width="11.7265625" customWidth="1"/>
    <col min="5650" max="5651" width="11.1796875" bestFit="1" customWidth="1"/>
    <col min="5884" max="5884" width="20.7265625" customWidth="1"/>
    <col min="5887" max="5887" width="10.453125" customWidth="1"/>
    <col min="5888" max="5888" width="9.6328125" customWidth="1"/>
    <col min="5890" max="5897" width="9.1796875" customWidth="1"/>
    <col min="5898" max="5898" width="7.6328125" customWidth="1"/>
    <col min="5899" max="5899" width="9.08984375" customWidth="1"/>
    <col min="5900" max="5900" width="4.54296875" customWidth="1"/>
    <col min="5901" max="5901" width="10.1796875" customWidth="1"/>
    <col min="5902" max="5902" width="11.81640625" customWidth="1"/>
    <col min="5903" max="5905" width="11.7265625" customWidth="1"/>
    <col min="5906" max="5907" width="11.1796875" bestFit="1" customWidth="1"/>
    <col min="6140" max="6140" width="20.7265625" customWidth="1"/>
    <col min="6143" max="6143" width="10.453125" customWidth="1"/>
    <col min="6144" max="6144" width="9.6328125" customWidth="1"/>
    <col min="6146" max="6153" width="9.1796875" customWidth="1"/>
    <col min="6154" max="6154" width="7.6328125" customWidth="1"/>
    <col min="6155" max="6155" width="9.08984375" customWidth="1"/>
    <col min="6156" max="6156" width="4.54296875" customWidth="1"/>
    <col min="6157" max="6157" width="10.1796875" customWidth="1"/>
    <col min="6158" max="6158" width="11.81640625" customWidth="1"/>
    <col min="6159" max="6161" width="11.7265625" customWidth="1"/>
    <col min="6162" max="6163" width="11.1796875" bestFit="1" customWidth="1"/>
    <col min="6396" max="6396" width="20.7265625" customWidth="1"/>
    <col min="6399" max="6399" width="10.453125" customWidth="1"/>
    <col min="6400" max="6400" width="9.6328125" customWidth="1"/>
    <col min="6402" max="6409" width="9.1796875" customWidth="1"/>
    <col min="6410" max="6410" width="7.6328125" customWidth="1"/>
    <col min="6411" max="6411" width="9.08984375" customWidth="1"/>
    <col min="6412" max="6412" width="4.54296875" customWidth="1"/>
    <col min="6413" max="6413" width="10.1796875" customWidth="1"/>
    <col min="6414" max="6414" width="11.81640625" customWidth="1"/>
    <col min="6415" max="6417" width="11.7265625" customWidth="1"/>
    <col min="6418" max="6419" width="11.1796875" bestFit="1" customWidth="1"/>
    <col min="6652" max="6652" width="20.7265625" customWidth="1"/>
    <col min="6655" max="6655" width="10.453125" customWidth="1"/>
    <col min="6656" max="6656" width="9.6328125" customWidth="1"/>
    <col min="6658" max="6665" width="9.1796875" customWidth="1"/>
    <col min="6666" max="6666" width="7.6328125" customWidth="1"/>
    <col min="6667" max="6667" width="9.08984375" customWidth="1"/>
    <col min="6668" max="6668" width="4.54296875" customWidth="1"/>
    <col min="6669" max="6669" width="10.1796875" customWidth="1"/>
    <col min="6670" max="6670" width="11.81640625" customWidth="1"/>
    <col min="6671" max="6673" width="11.7265625" customWidth="1"/>
    <col min="6674" max="6675" width="11.1796875" bestFit="1" customWidth="1"/>
    <col min="6908" max="6908" width="20.7265625" customWidth="1"/>
    <col min="6911" max="6911" width="10.453125" customWidth="1"/>
    <col min="6912" max="6912" width="9.6328125" customWidth="1"/>
    <col min="6914" max="6921" width="9.1796875" customWidth="1"/>
    <col min="6922" max="6922" width="7.6328125" customWidth="1"/>
    <col min="6923" max="6923" width="9.08984375" customWidth="1"/>
    <col min="6924" max="6924" width="4.54296875" customWidth="1"/>
    <col min="6925" max="6925" width="10.1796875" customWidth="1"/>
    <col min="6926" max="6926" width="11.81640625" customWidth="1"/>
    <col min="6927" max="6929" width="11.7265625" customWidth="1"/>
    <col min="6930" max="6931" width="11.1796875" bestFit="1" customWidth="1"/>
    <col min="7164" max="7164" width="20.7265625" customWidth="1"/>
    <col min="7167" max="7167" width="10.453125" customWidth="1"/>
    <col min="7168" max="7168" width="9.6328125" customWidth="1"/>
    <col min="7170" max="7177" width="9.1796875" customWidth="1"/>
    <col min="7178" max="7178" width="7.6328125" customWidth="1"/>
    <col min="7179" max="7179" width="9.08984375" customWidth="1"/>
    <col min="7180" max="7180" width="4.54296875" customWidth="1"/>
    <col min="7181" max="7181" width="10.1796875" customWidth="1"/>
    <col min="7182" max="7182" width="11.81640625" customWidth="1"/>
    <col min="7183" max="7185" width="11.7265625" customWidth="1"/>
    <col min="7186" max="7187" width="11.1796875" bestFit="1" customWidth="1"/>
    <col min="7420" max="7420" width="20.7265625" customWidth="1"/>
    <col min="7423" max="7423" width="10.453125" customWidth="1"/>
    <col min="7424" max="7424" width="9.6328125" customWidth="1"/>
    <col min="7426" max="7433" width="9.1796875" customWidth="1"/>
    <col min="7434" max="7434" width="7.6328125" customWidth="1"/>
    <col min="7435" max="7435" width="9.08984375" customWidth="1"/>
    <col min="7436" max="7436" width="4.54296875" customWidth="1"/>
    <col min="7437" max="7437" width="10.1796875" customWidth="1"/>
    <col min="7438" max="7438" width="11.81640625" customWidth="1"/>
    <col min="7439" max="7441" width="11.7265625" customWidth="1"/>
    <col min="7442" max="7443" width="11.1796875" bestFit="1" customWidth="1"/>
    <col min="7676" max="7676" width="20.7265625" customWidth="1"/>
    <col min="7679" max="7679" width="10.453125" customWidth="1"/>
    <col min="7680" max="7680" width="9.6328125" customWidth="1"/>
    <col min="7682" max="7689" width="9.1796875" customWidth="1"/>
    <col min="7690" max="7690" width="7.6328125" customWidth="1"/>
    <col min="7691" max="7691" width="9.08984375" customWidth="1"/>
    <col min="7692" max="7692" width="4.54296875" customWidth="1"/>
    <col min="7693" max="7693" width="10.1796875" customWidth="1"/>
    <col min="7694" max="7694" width="11.81640625" customWidth="1"/>
    <col min="7695" max="7697" width="11.7265625" customWidth="1"/>
    <col min="7698" max="7699" width="11.1796875" bestFit="1" customWidth="1"/>
    <col min="7932" max="7932" width="20.7265625" customWidth="1"/>
    <col min="7935" max="7935" width="10.453125" customWidth="1"/>
    <col min="7936" max="7936" width="9.6328125" customWidth="1"/>
    <col min="7938" max="7945" width="9.1796875" customWidth="1"/>
    <col min="7946" max="7946" width="7.6328125" customWidth="1"/>
    <col min="7947" max="7947" width="9.08984375" customWidth="1"/>
    <col min="7948" max="7948" width="4.54296875" customWidth="1"/>
    <col min="7949" max="7949" width="10.1796875" customWidth="1"/>
    <col min="7950" max="7950" width="11.81640625" customWidth="1"/>
    <col min="7951" max="7953" width="11.7265625" customWidth="1"/>
    <col min="7954" max="7955" width="11.1796875" bestFit="1" customWidth="1"/>
    <col min="8188" max="8188" width="20.7265625" customWidth="1"/>
    <col min="8191" max="8191" width="10.453125" customWidth="1"/>
    <col min="8192" max="8192" width="9.6328125" customWidth="1"/>
    <col min="8194" max="8201" width="9.1796875" customWidth="1"/>
    <col min="8202" max="8202" width="7.6328125" customWidth="1"/>
    <col min="8203" max="8203" width="9.08984375" customWidth="1"/>
    <col min="8204" max="8204" width="4.54296875" customWidth="1"/>
    <col min="8205" max="8205" width="10.1796875" customWidth="1"/>
    <col min="8206" max="8206" width="11.81640625" customWidth="1"/>
    <col min="8207" max="8209" width="11.7265625" customWidth="1"/>
    <col min="8210" max="8211" width="11.1796875" bestFit="1" customWidth="1"/>
    <col min="8444" max="8444" width="20.7265625" customWidth="1"/>
    <col min="8447" max="8447" width="10.453125" customWidth="1"/>
    <col min="8448" max="8448" width="9.6328125" customWidth="1"/>
    <col min="8450" max="8457" width="9.1796875" customWidth="1"/>
    <col min="8458" max="8458" width="7.6328125" customWidth="1"/>
    <col min="8459" max="8459" width="9.08984375" customWidth="1"/>
    <col min="8460" max="8460" width="4.54296875" customWidth="1"/>
    <col min="8461" max="8461" width="10.1796875" customWidth="1"/>
    <col min="8462" max="8462" width="11.81640625" customWidth="1"/>
    <col min="8463" max="8465" width="11.7265625" customWidth="1"/>
    <col min="8466" max="8467" width="11.1796875" bestFit="1" customWidth="1"/>
    <col min="8700" max="8700" width="20.7265625" customWidth="1"/>
    <col min="8703" max="8703" width="10.453125" customWidth="1"/>
    <col min="8704" max="8704" width="9.6328125" customWidth="1"/>
    <col min="8706" max="8713" width="9.1796875" customWidth="1"/>
    <col min="8714" max="8714" width="7.6328125" customWidth="1"/>
    <col min="8715" max="8715" width="9.08984375" customWidth="1"/>
    <col min="8716" max="8716" width="4.54296875" customWidth="1"/>
    <col min="8717" max="8717" width="10.1796875" customWidth="1"/>
    <col min="8718" max="8718" width="11.81640625" customWidth="1"/>
    <col min="8719" max="8721" width="11.7265625" customWidth="1"/>
    <col min="8722" max="8723" width="11.1796875" bestFit="1" customWidth="1"/>
    <col min="8956" max="8956" width="20.7265625" customWidth="1"/>
    <col min="8959" max="8959" width="10.453125" customWidth="1"/>
    <col min="8960" max="8960" width="9.6328125" customWidth="1"/>
    <col min="8962" max="8969" width="9.1796875" customWidth="1"/>
    <col min="8970" max="8970" width="7.6328125" customWidth="1"/>
    <col min="8971" max="8971" width="9.08984375" customWidth="1"/>
    <col min="8972" max="8972" width="4.54296875" customWidth="1"/>
    <col min="8973" max="8973" width="10.1796875" customWidth="1"/>
    <col min="8974" max="8974" width="11.81640625" customWidth="1"/>
    <col min="8975" max="8977" width="11.7265625" customWidth="1"/>
    <col min="8978" max="8979" width="11.1796875" bestFit="1" customWidth="1"/>
    <col min="9212" max="9212" width="20.7265625" customWidth="1"/>
    <col min="9215" max="9215" width="10.453125" customWidth="1"/>
    <col min="9216" max="9216" width="9.6328125" customWidth="1"/>
    <col min="9218" max="9225" width="9.1796875" customWidth="1"/>
    <col min="9226" max="9226" width="7.6328125" customWidth="1"/>
    <col min="9227" max="9227" width="9.08984375" customWidth="1"/>
    <col min="9228" max="9228" width="4.54296875" customWidth="1"/>
    <col min="9229" max="9229" width="10.1796875" customWidth="1"/>
    <col min="9230" max="9230" width="11.81640625" customWidth="1"/>
    <col min="9231" max="9233" width="11.7265625" customWidth="1"/>
    <col min="9234" max="9235" width="11.1796875" bestFit="1" customWidth="1"/>
    <col min="9468" max="9468" width="20.7265625" customWidth="1"/>
    <col min="9471" max="9471" width="10.453125" customWidth="1"/>
    <col min="9472" max="9472" width="9.6328125" customWidth="1"/>
    <col min="9474" max="9481" width="9.1796875" customWidth="1"/>
    <col min="9482" max="9482" width="7.6328125" customWidth="1"/>
    <col min="9483" max="9483" width="9.08984375" customWidth="1"/>
    <col min="9484" max="9484" width="4.54296875" customWidth="1"/>
    <col min="9485" max="9485" width="10.1796875" customWidth="1"/>
    <col min="9486" max="9486" width="11.81640625" customWidth="1"/>
    <col min="9487" max="9489" width="11.7265625" customWidth="1"/>
    <col min="9490" max="9491" width="11.1796875" bestFit="1" customWidth="1"/>
    <col min="9724" max="9724" width="20.7265625" customWidth="1"/>
    <col min="9727" max="9727" width="10.453125" customWidth="1"/>
    <col min="9728" max="9728" width="9.6328125" customWidth="1"/>
    <col min="9730" max="9737" width="9.1796875" customWidth="1"/>
    <col min="9738" max="9738" width="7.6328125" customWidth="1"/>
    <col min="9739" max="9739" width="9.08984375" customWidth="1"/>
    <col min="9740" max="9740" width="4.54296875" customWidth="1"/>
    <col min="9741" max="9741" width="10.1796875" customWidth="1"/>
    <col min="9742" max="9742" width="11.81640625" customWidth="1"/>
    <col min="9743" max="9745" width="11.7265625" customWidth="1"/>
    <col min="9746" max="9747" width="11.1796875" bestFit="1" customWidth="1"/>
    <col min="9980" max="9980" width="20.7265625" customWidth="1"/>
    <col min="9983" max="9983" width="10.453125" customWidth="1"/>
    <col min="9984" max="9984" width="9.6328125" customWidth="1"/>
    <col min="9986" max="9993" width="9.1796875" customWidth="1"/>
    <col min="9994" max="9994" width="7.6328125" customWidth="1"/>
    <col min="9995" max="9995" width="9.08984375" customWidth="1"/>
    <col min="9996" max="9996" width="4.54296875" customWidth="1"/>
    <col min="9997" max="9997" width="10.1796875" customWidth="1"/>
    <col min="9998" max="9998" width="11.81640625" customWidth="1"/>
    <col min="9999" max="10001" width="11.7265625" customWidth="1"/>
    <col min="10002" max="10003" width="11.1796875" bestFit="1" customWidth="1"/>
    <col min="10236" max="10236" width="20.7265625" customWidth="1"/>
    <col min="10239" max="10239" width="10.453125" customWidth="1"/>
    <col min="10240" max="10240" width="9.6328125" customWidth="1"/>
    <col min="10242" max="10249" width="9.1796875" customWidth="1"/>
    <col min="10250" max="10250" width="7.6328125" customWidth="1"/>
    <col min="10251" max="10251" width="9.08984375" customWidth="1"/>
    <col min="10252" max="10252" width="4.54296875" customWidth="1"/>
    <col min="10253" max="10253" width="10.1796875" customWidth="1"/>
    <col min="10254" max="10254" width="11.81640625" customWidth="1"/>
    <col min="10255" max="10257" width="11.7265625" customWidth="1"/>
    <col min="10258" max="10259" width="11.1796875" bestFit="1" customWidth="1"/>
    <col min="10492" max="10492" width="20.7265625" customWidth="1"/>
    <col min="10495" max="10495" width="10.453125" customWidth="1"/>
    <col min="10496" max="10496" width="9.6328125" customWidth="1"/>
    <col min="10498" max="10505" width="9.1796875" customWidth="1"/>
    <col min="10506" max="10506" width="7.6328125" customWidth="1"/>
    <col min="10507" max="10507" width="9.08984375" customWidth="1"/>
    <col min="10508" max="10508" width="4.54296875" customWidth="1"/>
    <col min="10509" max="10509" width="10.1796875" customWidth="1"/>
    <col min="10510" max="10510" width="11.81640625" customWidth="1"/>
    <col min="10511" max="10513" width="11.7265625" customWidth="1"/>
    <col min="10514" max="10515" width="11.1796875" bestFit="1" customWidth="1"/>
    <col min="10748" max="10748" width="20.7265625" customWidth="1"/>
    <col min="10751" max="10751" width="10.453125" customWidth="1"/>
    <col min="10752" max="10752" width="9.6328125" customWidth="1"/>
    <col min="10754" max="10761" width="9.1796875" customWidth="1"/>
    <col min="10762" max="10762" width="7.6328125" customWidth="1"/>
    <col min="10763" max="10763" width="9.08984375" customWidth="1"/>
    <col min="10764" max="10764" width="4.54296875" customWidth="1"/>
    <col min="10765" max="10765" width="10.1796875" customWidth="1"/>
    <col min="10766" max="10766" width="11.81640625" customWidth="1"/>
    <col min="10767" max="10769" width="11.7265625" customWidth="1"/>
    <col min="10770" max="10771" width="11.1796875" bestFit="1" customWidth="1"/>
    <col min="11004" max="11004" width="20.7265625" customWidth="1"/>
    <col min="11007" max="11007" width="10.453125" customWidth="1"/>
    <col min="11008" max="11008" width="9.6328125" customWidth="1"/>
    <col min="11010" max="11017" width="9.1796875" customWidth="1"/>
    <col min="11018" max="11018" width="7.6328125" customWidth="1"/>
    <col min="11019" max="11019" width="9.08984375" customWidth="1"/>
    <col min="11020" max="11020" width="4.54296875" customWidth="1"/>
    <col min="11021" max="11021" width="10.1796875" customWidth="1"/>
    <col min="11022" max="11022" width="11.81640625" customWidth="1"/>
    <col min="11023" max="11025" width="11.7265625" customWidth="1"/>
    <col min="11026" max="11027" width="11.1796875" bestFit="1" customWidth="1"/>
    <col min="11260" max="11260" width="20.7265625" customWidth="1"/>
    <col min="11263" max="11263" width="10.453125" customWidth="1"/>
    <col min="11264" max="11264" width="9.6328125" customWidth="1"/>
    <col min="11266" max="11273" width="9.1796875" customWidth="1"/>
    <col min="11274" max="11274" width="7.6328125" customWidth="1"/>
    <col min="11275" max="11275" width="9.08984375" customWidth="1"/>
    <col min="11276" max="11276" width="4.54296875" customWidth="1"/>
    <col min="11277" max="11277" width="10.1796875" customWidth="1"/>
    <col min="11278" max="11278" width="11.81640625" customWidth="1"/>
    <col min="11279" max="11281" width="11.7265625" customWidth="1"/>
    <col min="11282" max="11283" width="11.1796875" bestFit="1" customWidth="1"/>
    <col min="11516" max="11516" width="20.7265625" customWidth="1"/>
    <col min="11519" max="11519" width="10.453125" customWidth="1"/>
    <col min="11520" max="11520" width="9.6328125" customWidth="1"/>
    <col min="11522" max="11529" width="9.1796875" customWidth="1"/>
    <col min="11530" max="11530" width="7.6328125" customWidth="1"/>
    <col min="11531" max="11531" width="9.08984375" customWidth="1"/>
    <col min="11532" max="11532" width="4.54296875" customWidth="1"/>
    <col min="11533" max="11533" width="10.1796875" customWidth="1"/>
    <col min="11534" max="11534" width="11.81640625" customWidth="1"/>
    <col min="11535" max="11537" width="11.7265625" customWidth="1"/>
    <col min="11538" max="11539" width="11.1796875" bestFit="1" customWidth="1"/>
    <col min="11772" max="11772" width="20.7265625" customWidth="1"/>
    <col min="11775" max="11775" width="10.453125" customWidth="1"/>
    <col min="11776" max="11776" width="9.6328125" customWidth="1"/>
    <col min="11778" max="11785" width="9.1796875" customWidth="1"/>
    <col min="11786" max="11786" width="7.6328125" customWidth="1"/>
    <col min="11787" max="11787" width="9.08984375" customWidth="1"/>
    <col min="11788" max="11788" width="4.54296875" customWidth="1"/>
    <col min="11789" max="11789" width="10.1796875" customWidth="1"/>
    <col min="11790" max="11790" width="11.81640625" customWidth="1"/>
    <col min="11791" max="11793" width="11.7265625" customWidth="1"/>
    <col min="11794" max="11795" width="11.1796875" bestFit="1" customWidth="1"/>
    <col min="12028" max="12028" width="20.7265625" customWidth="1"/>
    <col min="12031" max="12031" width="10.453125" customWidth="1"/>
    <col min="12032" max="12032" width="9.6328125" customWidth="1"/>
    <col min="12034" max="12041" width="9.1796875" customWidth="1"/>
    <col min="12042" max="12042" width="7.6328125" customWidth="1"/>
    <col min="12043" max="12043" width="9.08984375" customWidth="1"/>
    <col min="12044" max="12044" width="4.54296875" customWidth="1"/>
    <col min="12045" max="12045" width="10.1796875" customWidth="1"/>
    <col min="12046" max="12046" width="11.81640625" customWidth="1"/>
    <col min="12047" max="12049" width="11.7265625" customWidth="1"/>
    <col min="12050" max="12051" width="11.1796875" bestFit="1" customWidth="1"/>
    <col min="12284" max="12284" width="20.7265625" customWidth="1"/>
    <col min="12287" max="12287" width="10.453125" customWidth="1"/>
    <col min="12288" max="12288" width="9.6328125" customWidth="1"/>
    <col min="12290" max="12297" width="9.1796875" customWidth="1"/>
    <col min="12298" max="12298" width="7.6328125" customWidth="1"/>
    <col min="12299" max="12299" width="9.08984375" customWidth="1"/>
    <col min="12300" max="12300" width="4.54296875" customWidth="1"/>
    <col min="12301" max="12301" width="10.1796875" customWidth="1"/>
    <col min="12302" max="12302" width="11.81640625" customWidth="1"/>
    <col min="12303" max="12305" width="11.7265625" customWidth="1"/>
    <col min="12306" max="12307" width="11.1796875" bestFit="1" customWidth="1"/>
    <col min="12540" max="12540" width="20.7265625" customWidth="1"/>
    <col min="12543" max="12543" width="10.453125" customWidth="1"/>
    <col min="12544" max="12544" width="9.6328125" customWidth="1"/>
    <col min="12546" max="12553" width="9.1796875" customWidth="1"/>
    <col min="12554" max="12554" width="7.6328125" customWidth="1"/>
    <col min="12555" max="12555" width="9.08984375" customWidth="1"/>
    <col min="12556" max="12556" width="4.54296875" customWidth="1"/>
    <col min="12557" max="12557" width="10.1796875" customWidth="1"/>
    <col min="12558" max="12558" width="11.81640625" customWidth="1"/>
    <col min="12559" max="12561" width="11.7265625" customWidth="1"/>
    <col min="12562" max="12563" width="11.1796875" bestFit="1" customWidth="1"/>
    <col min="12796" max="12796" width="20.7265625" customWidth="1"/>
    <col min="12799" max="12799" width="10.453125" customWidth="1"/>
    <col min="12800" max="12800" width="9.6328125" customWidth="1"/>
    <col min="12802" max="12809" width="9.1796875" customWidth="1"/>
    <col min="12810" max="12810" width="7.6328125" customWidth="1"/>
    <col min="12811" max="12811" width="9.08984375" customWidth="1"/>
    <col min="12812" max="12812" width="4.54296875" customWidth="1"/>
    <col min="12813" max="12813" width="10.1796875" customWidth="1"/>
    <col min="12814" max="12814" width="11.81640625" customWidth="1"/>
    <col min="12815" max="12817" width="11.7265625" customWidth="1"/>
    <col min="12818" max="12819" width="11.1796875" bestFit="1" customWidth="1"/>
    <col min="13052" max="13052" width="20.7265625" customWidth="1"/>
    <col min="13055" max="13055" width="10.453125" customWidth="1"/>
    <col min="13056" max="13056" width="9.6328125" customWidth="1"/>
    <col min="13058" max="13065" width="9.1796875" customWidth="1"/>
    <col min="13066" max="13066" width="7.6328125" customWidth="1"/>
    <col min="13067" max="13067" width="9.08984375" customWidth="1"/>
    <col min="13068" max="13068" width="4.54296875" customWidth="1"/>
    <col min="13069" max="13069" width="10.1796875" customWidth="1"/>
    <col min="13070" max="13070" width="11.81640625" customWidth="1"/>
    <col min="13071" max="13073" width="11.7265625" customWidth="1"/>
    <col min="13074" max="13075" width="11.1796875" bestFit="1" customWidth="1"/>
    <col min="13308" max="13308" width="20.7265625" customWidth="1"/>
    <col min="13311" max="13311" width="10.453125" customWidth="1"/>
    <col min="13312" max="13312" width="9.6328125" customWidth="1"/>
    <col min="13314" max="13321" width="9.1796875" customWidth="1"/>
    <col min="13322" max="13322" width="7.6328125" customWidth="1"/>
    <col min="13323" max="13323" width="9.08984375" customWidth="1"/>
    <col min="13324" max="13324" width="4.54296875" customWidth="1"/>
    <col min="13325" max="13325" width="10.1796875" customWidth="1"/>
    <col min="13326" max="13326" width="11.81640625" customWidth="1"/>
    <col min="13327" max="13329" width="11.7265625" customWidth="1"/>
    <col min="13330" max="13331" width="11.1796875" bestFit="1" customWidth="1"/>
    <col min="13564" max="13564" width="20.7265625" customWidth="1"/>
    <col min="13567" max="13567" width="10.453125" customWidth="1"/>
    <col min="13568" max="13568" width="9.6328125" customWidth="1"/>
    <col min="13570" max="13577" width="9.1796875" customWidth="1"/>
    <col min="13578" max="13578" width="7.6328125" customWidth="1"/>
    <col min="13579" max="13579" width="9.08984375" customWidth="1"/>
    <col min="13580" max="13580" width="4.54296875" customWidth="1"/>
    <col min="13581" max="13581" width="10.1796875" customWidth="1"/>
    <col min="13582" max="13582" width="11.81640625" customWidth="1"/>
    <col min="13583" max="13585" width="11.7265625" customWidth="1"/>
    <col min="13586" max="13587" width="11.1796875" bestFit="1" customWidth="1"/>
    <col min="13820" max="13820" width="20.7265625" customWidth="1"/>
    <col min="13823" max="13823" width="10.453125" customWidth="1"/>
    <col min="13824" max="13824" width="9.6328125" customWidth="1"/>
    <col min="13826" max="13833" width="9.1796875" customWidth="1"/>
    <col min="13834" max="13834" width="7.6328125" customWidth="1"/>
    <col min="13835" max="13835" width="9.08984375" customWidth="1"/>
    <col min="13836" max="13836" width="4.54296875" customWidth="1"/>
    <col min="13837" max="13837" width="10.1796875" customWidth="1"/>
    <col min="13838" max="13838" width="11.81640625" customWidth="1"/>
    <col min="13839" max="13841" width="11.7265625" customWidth="1"/>
    <col min="13842" max="13843" width="11.1796875" bestFit="1" customWidth="1"/>
    <col min="14076" max="14076" width="20.7265625" customWidth="1"/>
    <col min="14079" max="14079" width="10.453125" customWidth="1"/>
    <col min="14080" max="14080" width="9.6328125" customWidth="1"/>
    <col min="14082" max="14089" width="9.1796875" customWidth="1"/>
    <col min="14090" max="14090" width="7.6328125" customWidth="1"/>
    <col min="14091" max="14091" width="9.08984375" customWidth="1"/>
    <col min="14092" max="14092" width="4.54296875" customWidth="1"/>
    <col min="14093" max="14093" width="10.1796875" customWidth="1"/>
    <col min="14094" max="14094" width="11.81640625" customWidth="1"/>
    <col min="14095" max="14097" width="11.7265625" customWidth="1"/>
    <col min="14098" max="14099" width="11.1796875" bestFit="1" customWidth="1"/>
    <col min="14332" max="14332" width="20.7265625" customWidth="1"/>
    <col min="14335" max="14335" width="10.453125" customWidth="1"/>
    <col min="14336" max="14336" width="9.6328125" customWidth="1"/>
    <col min="14338" max="14345" width="9.1796875" customWidth="1"/>
    <col min="14346" max="14346" width="7.6328125" customWidth="1"/>
    <col min="14347" max="14347" width="9.08984375" customWidth="1"/>
    <col min="14348" max="14348" width="4.54296875" customWidth="1"/>
    <col min="14349" max="14349" width="10.1796875" customWidth="1"/>
    <col min="14350" max="14350" width="11.81640625" customWidth="1"/>
    <col min="14351" max="14353" width="11.7265625" customWidth="1"/>
    <col min="14354" max="14355" width="11.1796875" bestFit="1" customWidth="1"/>
    <col min="14588" max="14588" width="20.7265625" customWidth="1"/>
    <col min="14591" max="14591" width="10.453125" customWidth="1"/>
    <col min="14592" max="14592" width="9.6328125" customWidth="1"/>
    <col min="14594" max="14601" width="9.1796875" customWidth="1"/>
    <col min="14602" max="14602" width="7.6328125" customWidth="1"/>
    <col min="14603" max="14603" width="9.08984375" customWidth="1"/>
    <col min="14604" max="14604" width="4.54296875" customWidth="1"/>
    <col min="14605" max="14605" width="10.1796875" customWidth="1"/>
    <col min="14606" max="14606" width="11.81640625" customWidth="1"/>
    <col min="14607" max="14609" width="11.7265625" customWidth="1"/>
    <col min="14610" max="14611" width="11.1796875" bestFit="1" customWidth="1"/>
    <col min="14844" max="14844" width="20.7265625" customWidth="1"/>
    <col min="14847" max="14847" width="10.453125" customWidth="1"/>
    <col min="14848" max="14848" width="9.6328125" customWidth="1"/>
    <col min="14850" max="14857" width="9.1796875" customWidth="1"/>
    <col min="14858" max="14858" width="7.6328125" customWidth="1"/>
    <col min="14859" max="14859" width="9.08984375" customWidth="1"/>
    <col min="14860" max="14860" width="4.54296875" customWidth="1"/>
    <col min="14861" max="14861" width="10.1796875" customWidth="1"/>
    <col min="14862" max="14862" width="11.81640625" customWidth="1"/>
    <col min="14863" max="14865" width="11.7265625" customWidth="1"/>
    <col min="14866" max="14867" width="11.1796875" bestFit="1" customWidth="1"/>
    <col min="15100" max="15100" width="20.7265625" customWidth="1"/>
    <col min="15103" max="15103" width="10.453125" customWidth="1"/>
    <col min="15104" max="15104" width="9.6328125" customWidth="1"/>
    <col min="15106" max="15113" width="9.1796875" customWidth="1"/>
    <col min="15114" max="15114" width="7.6328125" customWidth="1"/>
    <col min="15115" max="15115" width="9.08984375" customWidth="1"/>
    <col min="15116" max="15116" width="4.54296875" customWidth="1"/>
    <col min="15117" max="15117" width="10.1796875" customWidth="1"/>
    <col min="15118" max="15118" width="11.81640625" customWidth="1"/>
    <col min="15119" max="15121" width="11.7265625" customWidth="1"/>
    <col min="15122" max="15123" width="11.1796875" bestFit="1" customWidth="1"/>
    <col min="15356" max="15356" width="20.7265625" customWidth="1"/>
    <col min="15359" max="15359" width="10.453125" customWidth="1"/>
    <col min="15360" max="15360" width="9.6328125" customWidth="1"/>
    <col min="15362" max="15369" width="9.1796875" customWidth="1"/>
    <col min="15370" max="15370" width="7.6328125" customWidth="1"/>
    <col min="15371" max="15371" width="9.08984375" customWidth="1"/>
    <col min="15372" max="15372" width="4.54296875" customWidth="1"/>
    <col min="15373" max="15373" width="10.1796875" customWidth="1"/>
    <col min="15374" max="15374" width="11.81640625" customWidth="1"/>
    <col min="15375" max="15377" width="11.7265625" customWidth="1"/>
    <col min="15378" max="15379" width="11.1796875" bestFit="1" customWidth="1"/>
    <col min="15612" max="15612" width="20.7265625" customWidth="1"/>
    <col min="15615" max="15615" width="10.453125" customWidth="1"/>
    <col min="15616" max="15616" width="9.6328125" customWidth="1"/>
    <col min="15618" max="15625" width="9.1796875" customWidth="1"/>
    <col min="15626" max="15626" width="7.6328125" customWidth="1"/>
    <col min="15627" max="15627" width="9.08984375" customWidth="1"/>
    <col min="15628" max="15628" width="4.54296875" customWidth="1"/>
    <col min="15629" max="15629" width="10.1796875" customWidth="1"/>
    <col min="15630" max="15630" width="11.81640625" customWidth="1"/>
    <col min="15631" max="15633" width="11.7265625" customWidth="1"/>
    <col min="15634" max="15635" width="11.1796875" bestFit="1" customWidth="1"/>
    <col min="15868" max="15868" width="20.7265625" customWidth="1"/>
    <col min="15871" max="15871" width="10.453125" customWidth="1"/>
    <col min="15872" max="15872" width="9.6328125" customWidth="1"/>
    <col min="15874" max="15881" width="9.1796875" customWidth="1"/>
    <col min="15882" max="15882" width="7.6328125" customWidth="1"/>
    <col min="15883" max="15883" width="9.08984375" customWidth="1"/>
    <col min="15884" max="15884" width="4.54296875" customWidth="1"/>
    <col min="15885" max="15885" width="10.1796875" customWidth="1"/>
    <col min="15886" max="15886" width="11.81640625" customWidth="1"/>
    <col min="15887" max="15889" width="11.7265625" customWidth="1"/>
    <col min="15890" max="15891" width="11.1796875" bestFit="1" customWidth="1"/>
    <col min="16124" max="16124" width="20.7265625" customWidth="1"/>
    <col min="16127" max="16127" width="10.453125" customWidth="1"/>
    <col min="16128" max="16128" width="9.6328125" customWidth="1"/>
    <col min="16130" max="16137" width="9.1796875" customWidth="1"/>
    <col min="16138" max="16138" width="7.6328125" customWidth="1"/>
    <col min="16139" max="16139" width="9.08984375" customWidth="1"/>
    <col min="16140" max="16140" width="4.54296875" customWidth="1"/>
    <col min="16141" max="16141" width="10.1796875" customWidth="1"/>
    <col min="16142" max="16142" width="11.81640625" customWidth="1"/>
    <col min="16143" max="16145" width="11.7265625" customWidth="1"/>
    <col min="16146" max="16147" width="11.1796875" bestFit="1" customWidth="1"/>
  </cols>
  <sheetData>
    <row r="1" spans="1:16" s="1" customFormat="1" x14ac:dyDescent="0.35">
      <c r="A1" s="149" t="s">
        <v>0</v>
      </c>
      <c r="B1" s="149"/>
      <c r="C1" s="149"/>
      <c r="D1" s="149"/>
      <c r="E1" s="149"/>
      <c r="F1" s="149"/>
      <c r="G1" s="149"/>
      <c r="H1" s="149"/>
      <c r="I1" s="149"/>
      <c r="J1" s="149"/>
      <c r="K1" s="149"/>
      <c r="L1" s="149"/>
      <c r="M1" s="149"/>
      <c r="N1" s="149"/>
      <c r="O1" s="149"/>
      <c r="P1" s="149"/>
    </row>
    <row r="2" spans="1:16" s="1" customFormat="1" ht="13.9" customHeight="1" x14ac:dyDescent="0.35">
      <c r="A2" s="150" t="s">
        <v>1</v>
      </c>
      <c r="B2" s="150"/>
      <c r="C2" s="150"/>
      <c r="D2" s="150"/>
      <c r="E2" s="150"/>
      <c r="F2" s="150"/>
      <c r="G2" s="150"/>
      <c r="H2" s="150"/>
      <c r="I2" s="150"/>
      <c r="J2" s="150"/>
      <c r="K2" s="150"/>
      <c r="L2" s="150"/>
      <c r="M2" s="150"/>
      <c r="N2" s="150"/>
      <c r="O2" s="150"/>
      <c r="P2" s="150"/>
    </row>
    <row r="3" spans="1:16" s="1" customFormat="1" ht="13.9" customHeight="1" thickBot="1" x14ac:dyDescent="0.4">
      <c r="A3" s="2"/>
      <c r="B3" s="2"/>
      <c r="C3" s="2"/>
      <c r="D3" s="2"/>
      <c r="E3" s="2"/>
      <c r="F3" s="2"/>
      <c r="G3" s="2"/>
      <c r="H3" s="2"/>
      <c r="I3" s="2"/>
      <c r="J3" s="2"/>
      <c r="K3" s="2"/>
      <c r="L3" s="2"/>
      <c r="M3" s="2"/>
      <c r="N3" s="2"/>
      <c r="O3" s="2"/>
      <c r="P3" s="2"/>
    </row>
    <row r="4" spans="1:16" ht="15" thickBot="1" x14ac:dyDescent="0.4">
      <c r="A4" s="141" t="s">
        <v>2</v>
      </c>
      <c r="B4" s="143" t="s">
        <v>3</v>
      </c>
      <c r="C4" s="144"/>
      <c r="D4" s="145"/>
      <c r="E4" s="146" t="s">
        <v>4</v>
      </c>
      <c r="F4" s="144"/>
      <c r="G4" s="147"/>
      <c r="H4" s="143" t="s">
        <v>5</v>
      </c>
      <c r="I4" s="144"/>
      <c r="J4" s="145"/>
      <c r="K4" s="146" t="s">
        <v>6</v>
      </c>
      <c r="L4" s="144"/>
      <c r="M4" s="147"/>
      <c r="N4" s="146" t="s">
        <v>7</v>
      </c>
      <c r="O4" s="144"/>
      <c r="P4" s="147"/>
    </row>
    <row r="5" spans="1:16" ht="15" thickBot="1" x14ac:dyDescent="0.4">
      <c r="A5" s="142"/>
      <c r="B5" s="3" t="s">
        <v>8</v>
      </c>
      <c r="C5" s="4" t="s">
        <v>9</v>
      </c>
      <c r="D5" s="5" t="s">
        <v>10</v>
      </c>
      <c r="E5" s="3" t="s">
        <v>8</v>
      </c>
      <c r="F5" s="4" t="s">
        <v>9</v>
      </c>
      <c r="G5" s="6" t="s">
        <v>10</v>
      </c>
      <c r="H5" s="3" t="s">
        <v>8</v>
      </c>
      <c r="I5" s="4" t="s">
        <v>9</v>
      </c>
      <c r="J5" s="5" t="s">
        <v>10</v>
      </c>
      <c r="K5" s="3" t="s">
        <v>8</v>
      </c>
      <c r="L5" s="4" t="s">
        <v>9</v>
      </c>
      <c r="M5" s="6" t="s">
        <v>10</v>
      </c>
      <c r="N5" s="3" t="s">
        <v>8</v>
      </c>
      <c r="O5" s="4" t="s">
        <v>9</v>
      </c>
      <c r="P5" s="6" t="s">
        <v>10</v>
      </c>
    </row>
    <row r="6" spans="1:16" x14ac:dyDescent="0.35">
      <c r="A6" s="7" t="s">
        <v>11</v>
      </c>
      <c r="B6" s="8">
        <v>13</v>
      </c>
      <c r="C6" s="9">
        <v>18437.8</v>
      </c>
      <c r="D6" s="10">
        <f t="shared" ref="D6:D32" si="0">B6+C6</f>
        <v>18450.8</v>
      </c>
      <c r="E6" s="8">
        <v>11.7</v>
      </c>
      <c r="F6" s="9">
        <v>14768.4</v>
      </c>
      <c r="G6" s="10">
        <f t="shared" ref="G6:G32" si="1">E6+F6</f>
        <v>14780.1</v>
      </c>
      <c r="H6" s="8">
        <v>11.5</v>
      </c>
      <c r="I6" s="9">
        <v>13145.1</v>
      </c>
      <c r="J6" s="10">
        <f t="shared" ref="J6:J32" si="2">H6+I6</f>
        <v>13156.6</v>
      </c>
      <c r="K6" s="8">
        <v>11.9</v>
      </c>
      <c r="L6" s="9">
        <v>14000.9</v>
      </c>
      <c r="M6" s="10">
        <f t="shared" ref="M6:M32" si="3">K6+L6</f>
        <v>14012.8</v>
      </c>
      <c r="N6" s="11">
        <f t="shared" ref="N6:P21" si="4">B6+E6+H6+K6</f>
        <v>48.1</v>
      </c>
      <c r="O6" s="11">
        <f t="shared" si="4"/>
        <v>60352.2</v>
      </c>
      <c r="P6" s="10">
        <f>N6+O6</f>
        <v>60400.299999999996</v>
      </c>
    </row>
    <row r="7" spans="1:16" x14ac:dyDescent="0.35">
      <c r="A7" s="12" t="s">
        <v>12</v>
      </c>
      <c r="B7" s="13">
        <f>B8+B9+B10</f>
        <v>6588.5</v>
      </c>
      <c r="C7" s="14">
        <f>C8+C9+C10</f>
        <v>1086.5999999999999</v>
      </c>
      <c r="D7" s="15">
        <f t="shared" si="0"/>
        <v>7675.1</v>
      </c>
      <c r="E7" s="13">
        <f>E8+E9+E10</f>
        <v>6519.7</v>
      </c>
      <c r="F7" s="14">
        <f>F8+F9+F10</f>
        <v>1094.8</v>
      </c>
      <c r="G7" s="15">
        <f t="shared" si="1"/>
        <v>7614.5</v>
      </c>
      <c r="H7" s="13">
        <f>H8+H9+H10</f>
        <v>6425.4</v>
      </c>
      <c r="I7" s="14">
        <f>I8+I9+I10</f>
        <v>1092.3</v>
      </c>
      <c r="J7" s="15">
        <f t="shared" si="2"/>
        <v>7517.7</v>
      </c>
      <c r="K7" s="13">
        <f>K8+K9+K10</f>
        <v>6298.4</v>
      </c>
      <c r="L7" s="14">
        <f>L8+L9+L10</f>
        <v>1100.3</v>
      </c>
      <c r="M7" s="15">
        <f>K7+L7</f>
        <v>7398.7</v>
      </c>
      <c r="N7" s="16">
        <f t="shared" si="4"/>
        <v>25832</v>
      </c>
      <c r="O7" s="16">
        <f t="shared" si="4"/>
        <v>4374</v>
      </c>
      <c r="P7" s="15">
        <f t="shared" si="4"/>
        <v>30206</v>
      </c>
    </row>
    <row r="8" spans="1:16" x14ac:dyDescent="0.35">
      <c r="A8" s="17" t="s">
        <v>13</v>
      </c>
      <c r="B8" s="18">
        <v>4054.6</v>
      </c>
      <c r="C8" s="19">
        <v>576.29999999999995</v>
      </c>
      <c r="D8" s="10">
        <f t="shared" si="0"/>
        <v>4630.8999999999996</v>
      </c>
      <c r="E8" s="18">
        <v>4034.8</v>
      </c>
      <c r="F8" s="19">
        <v>573.20000000000005</v>
      </c>
      <c r="G8" s="10">
        <f t="shared" si="1"/>
        <v>4608</v>
      </c>
      <c r="H8" s="18">
        <v>3899.9</v>
      </c>
      <c r="I8" s="19">
        <v>572.29999999999995</v>
      </c>
      <c r="J8" s="10">
        <f t="shared" si="2"/>
        <v>4472.2</v>
      </c>
      <c r="K8" s="18">
        <v>3860.7</v>
      </c>
      <c r="L8" s="19">
        <v>576.20000000000005</v>
      </c>
      <c r="M8" s="10">
        <f t="shared" si="3"/>
        <v>4436.8999999999996</v>
      </c>
      <c r="N8" s="11">
        <f t="shared" si="4"/>
        <v>15850</v>
      </c>
      <c r="O8" s="11">
        <f t="shared" si="4"/>
        <v>2298</v>
      </c>
      <c r="P8" s="10">
        <f t="shared" si="4"/>
        <v>18148</v>
      </c>
    </row>
    <row r="9" spans="1:16" x14ac:dyDescent="0.35">
      <c r="A9" s="17" t="s">
        <v>14</v>
      </c>
      <c r="B9" s="18">
        <v>2459</v>
      </c>
      <c r="C9" s="19">
        <v>410</v>
      </c>
      <c r="D9" s="10">
        <f t="shared" si="0"/>
        <v>2869</v>
      </c>
      <c r="E9" s="18">
        <v>2397</v>
      </c>
      <c r="F9" s="19">
        <v>403.9</v>
      </c>
      <c r="G9" s="10">
        <f t="shared" si="1"/>
        <v>2800.9</v>
      </c>
      <c r="H9" s="18">
        <v>2444</v>
      </c>
      <c r="I9" s="19">
        <v>411.1</v>
      </c>
      <c r="J9" s="10">
        <f t="shared" si="2"/>
        <v>2855.1</v>
      </c>
      <c r="K9" s="18">
        <v>2356</v>
      </c>
      <c r="L9" s="19">
        <v>415</v>
      </c>
      <c r="M9" s="10">
        <f t="shared" si="3"/>
        <v>2771</v>
      </c>
      <c r="N9" s="11">
        <f t="shared" si="4"/>
        <v>9656</v>
      </c>
      <c r="O9" s="11">
        <f t="shared" si="4"/>
        <v>1640</v>
      </c>
      <c r="P9" s="10">
        <f t="shared" si="4"/>
        <v>11296</v>
      </c>
    </row>
    <row r="10" spans="1:16" x14ac:dyDescent="0.35">
      <c r="A10" s="17" t="s">
        <v>15</v>
      </c>
      <c r="B10" s="18">
        <v>74.900000000000006</v>
      </c>
      <c r="C10" s="19">
        <v>100.3</v>
      </c>
      <c r="D10" s="10">
        <f t="shared" si="0"/>
        <v>175.2</v>
      </c>
      <c r="E10" s="18">
        <v>87.9</v>
      </c>
      <c r="F10" s="19">
        <v>117.7</v>
      </c>
      <c r="G10" s="10">
        <f t="shared" si="1"/>
        <v>205.60000000000002</v>
      </c>
      <c r="H10" s="18">
        <v>81.5</v>
      </c>
      <c r="I10" s="19">
        <v>108.9</v>
      </c>
      <c r="J10" s="10">
        <f t="shared" si="2"/>
        <v>190.4</v>
      </c>
      <c r="K10" s="18">
        <v>81.7</v>
      </c>
      <c r="L10" s="19">
        <v>109.1</v>
      </c>
      <c r="M10" s="10">
        <f t="shared" si="3"/>
        <v>190.8</v>
      </c>
      <c r="N10" s="11">
        <f t="shared" si="4"/>
        <v>326</v>
      </c>
      <c r="O10" s="11">
        <f t="shared" si="4"/>
        <v>436</v>
      </c>
      <c r="P10" s="10">
        <f t="shared" si="4"/>
        <v>762</v>
      </c>
    </row>
    <row r="11" spans="1:16" x14ac:dyDescent="0.35">
      <c r="A11" s="12" t="s">
        <v>16</v>
      </c>
      <c r="B11" s="13">
        <f>B12+B13</f>
        <v>2268.6</v>
      </c>
      <c r="C11" s="14">
        <f>C12+C13</f>
        <v>15432.4</v>
      </c>
      <c r="D11" s="15">
        <f t="shared" si="0"/>
        <v>17701</v>
      </c>
      <c r="E11" s="13">
        <f>E12+E13</f>
        <v>2393.1999999999998</v>
      </c>
      <c r="F11" s="14">
        <f>F12+F13</f>
        <v>15969.800000000001</v>
      </c>
      <c r="G11" s="15">
        <f t="shared" si="1"/>
        <v>18363</v>
      </c>
      <c r="H11" s="13">
        <f>H12+H13</f>
        <v>2426.5</v>
      </c>
      <c r="I11" s="14">
        <f>I12+I13</f>
        <v>15207.699999999999</v>
      </c>
      <c r="J11" s="15">
        <f t="shared" si="2"/>
        <v>17634.199999999997</v>
      </c>
      <c r="K11" s="13">
        <f>K12+K13</f>
        <v>2475.6</v>
      </c>
      <c r="L11" s="14">
        <f>L12+L13</f>
        <v>15115.8</v>
      </c>
      <c r="M11" s="15">
        <f t="shared" si="3"/>
        <v>17591.399999999998</v>
      </c>
      <c r="N11" s="16">
        <f t="shared" si="4"/>
        <v>9563.9</v>
      </c>
      <c r="O11" s="16">
        <f t="shared" si="4"/>
        <v>61725.7</v>
      </c>
      <c r="P11" s="15">
        <f t="shared" si="4"/>
        <v>71289.599999999991</v>
      </c>
    </row>
    <row r="12" spans="1:16" x14ac:dyDescent="0.35">
      <c r="A12" s="17" t="s">
        <v>17</v>
      </c>
      <c r="B12" s="18">
        <v>420</v>
      </c>
      <c r="C12" s="19">
        <v>241</v>
      </c>
      <c r="D12" s="10">
        <f t="shared" si="0"/>
        <v>661</v>
      </c>
      <c r="E12" s="18">
        <v>528</v>
      </c>
      <c r="F12" s="19">
        <v>253.1</v>
      </c>
      <c r="G12" s="10">
        <f t="shared" si="1"/>
        <v>781.1</v>
      </c>
      <c r="H12" s="18">
        <v>533</v>
      </c>
      <c r="I12" s="19">
        <v>253.9</v>
      </c>
      <c r="J12" s="10">
        <f t="shared" si="2"/>
        <v>786.9</v>
      </c>
      <c r="K12" s="18">
        <v>544</v>
      </c>
      <c r="L12" s="19">
        <v>264</v>
      </c>
      <c r="M12" s="10">
        <f t="shared" si="3"/>
        <v>808</v>
      </c>
      <c r="N12" s="11">
        <f t="shared" si="4"/>
        <v>2025</v>
      </c>
      <c r="O12" s="11">
        <f t="shared" si="4"/>
        <v>1012</v>
      </c>
      <c r="P12" s="10">
        <f t="shared" si="4"/>
        <v>3037</v>
      </c>
    </row>
    <row r="13" spans="1:16" x14ac:dyDescent="0.35">
      <c r="A13" s="17" t="s">
        <v>18</v>
      </c>
      <c r="B13" s="18">
        <v>1848.6</v>
      </c>
      <c r="C13" s="19">
        <v>15191.4</v>
      </c>
      <c r="D13" s="10">
        <f t="shared" si="0"/>
        <v>17040</v>
      </c>
      <c r="E13" s="18">
        <v>1865.2</v>
      </c>
      <c r="F13" s="19">
        <v>15716.7</v>
      </c>
      <c r="G13" s="10">
        <f t="shared" si="1"/>
        <v>17581.900000000001</v>
      </c>
      <c r="H13" s="18">
        <v>1893.5</v>
      </c>
      <c r="I13" s="19">
        <v>14953.8</v>
      </c>
      <c r="J13" s="10">
        <f t="shared" si="2"/>
        <v>16847.3</v>
      </c>
      <c r="K13" s="18">
        <v>1931.6</v>
      </c>
      <c r="L13" s="19">
        <v>14851.8</v>
      </c>
      <c r="M13" s="10">
        <f t="shared" si="3"/>
        <v>16783.399999999998</v>
      </c>
      <c r="N13" s="11">
        <f t="shared" si="4"/>
        <v>7538.9</v>
      </c>
      <c r="O13" s="11">
        <f t="shared" si="4"/>
        <v>60713.7</v>
      </c>
      <c r="P13" s="10">
        <f t="shared" si="4"/>
        <v>68252.599999999991</v>
      </c>
    </row>
    <row r="14" spans="1:16" x14ac:dyDescent="0.35">
      <c r="A14" s="17" t="s">
        <v>19</v>
      </c>
      <c r="B14" s="18">
        <v>1446</v>
      </c>
      <c r="C14" s="19">
        <v>67.8</v>
      </c>
      <c r="D14" s="10">
        <f t="shared" si="0"/>
        <v>1513.8</v>
      </c>
      <c r="E14" s="18">
        <v>1447.4</v>
      </c>
      <c r="F14" s="19">
        <v>101.2</v>
      </c>
      <c r="G14" s="10">
        <f t="shared" si="1"/>
        <v>1548.6000000000001</v>
      </c>
      <c r="H14" s="18">
        <v>1476.5</v>
      </c>
      <c r="I14" s="19">
        <v>163.6</v>
      </c>
      <c r="J14" s="10">
        <f t="shared" si="2"/>
        <v>1640.1</v>
      </c>
      <c r="K14" s="18">
        <v>1485.1</v>
      </c>
      <c r="L14" s="19">
        <v>207.4</v>
      </c>
      <c r="M14" s="10">
        <f t="shared" si="3"/>
        <v>1692.5</v>
      </c>
      <c r="N14" s="11">
        <f t="shared" si="4"/>
        <v>5855</v>
      </c>
      <c r="O14" s="11">
        <f t="shared" si="4"/>
        <v>540</v>
      </c>
      <c r="P14" s="10">
        <f t="shared" si="4"/>
        <v>6395</v>
      </c>
    </row>
    <row r="15" spans="1:16" x14ac:dyDescent="0.35">
      <c r="A15" s="17" t="s">
        <v>20</v>
      </c>
      <c r="B15" s="18">
        <v>367.6</v>
      </c>
      <c r="C15" s="20"/>
      <c r="D15" s="10">
        <f t="shared" si="0"/>
        <v>367.6</v>
      </c>
      <c r="E15" s="18">
        <v>399.5</v>
      </c>
      <c r="F15" s="20"/>
      <c r="G15" s="10">
        <f t="shared" si="1"/>
        <v>399.5</v>
      </c>
      <c r="H15" s="18">
        <v>415.6</v>
      </c>
      <c r="I15" s="20"/>
      <c r="J15" s="10">
        <f t="shared" si="2"/>
        <v>415.6</v>
      </c>
      <c r="K15" s="18">
        <v>415.7</v>
      </c>
      <c r="L15" s="20"/>
      <c r="M15" s="10">
        <f t="shared" si="3"/>
        <v>415.7</v>
      </c>
      <c r="N15" s="11">
        <f t="shared" si="4"/>
        <v>1598.4</v>
      </c>
      <c r="O15" s="11"/>
      <c r="P15" s="10">
        <f t="shared" si="4"/>
        <v>1598.4</v>
      </c>
    </row>
    <row r="16" spans="1:16" x14ac:dyDescent="0.35">
      <c r="A16" s="17" t="s">
        <v>21</v>
      </c>
      <c r="B16" s="18">
        <v>487.4</v>
      </c>
      <c r="C16" s="19">
        <v>3365</v>
      </c>
      <c r="D16" s="10">
        <f t="shared" si="0"/>
        <v>3852.4</v>
      </c>
      <c r="E16" s="18">
        <v>489</v>
      </c>
      <c r="F16" s="19">
        <v>3372.5</v>
      </c>
      <c r="G16" s="10">
        <f t="shared" si="1"/>
        <v>3861.5</v>
      </c>
      <c r="H16" s="18">
        <v>478.1</v>
      </c>
      <c r="I16" s="19">
        <v>3513.1</v>
      </c>
      <c r="J16" s="10">
        <f t="shared" si="2"/>
        <v>3991.2</v>
      </c>
      <c r="K16" s="18">
        <v>527.5</v>
      </c>
      <c r="L16" s="19">
        <v>3537.4</v>
      </c>
      <c r="M16" s="10">
        <f t="shared" si="3"/>
        <v>4064.9</v>
      </c>
      <c r="N16" s="11">
        <f t="shared" si="4"/>
        <v>1982</v>
      </c>
      <c r="O16" s="11">
        <f>C16+F16+I16+L16</f>
        <v>13788</v>
      </c>
      <c r="P16" s="10">
        <f t="shared" si="4"/>
        <v>15769.999999999998</v>
      </c>
    </row>
    <row r="17" spans="1:222" x14ac:dyDescent="0.35">
      <c r="A17" s="17" t="s">
        <v>22</v>
      </c>
      <c r="B17" s="18">
        <v>778.8</v>
      </c>
      <c r="C17" s="19">
        <v>3820.3</v>
      </c>
      <c r="D17" s="10">
        <f t="shared" si="0"/>
        <v>4599.1000000000004</v>
      </c>
      <c r="E17" s="18">
        <v>780.4</v>
      </c>
      <c r="F17" s="19">
        <v>3826.6</v>
      </c>
      <c r="G17" s="10">
        <f t="shared" si="1"/>
        <v>4607</v>
      </c>
      <c r="H17" s="18">
        <v>792.6</v>
      </c>
      <c r="I17" s="19">
        <v>3241.5</v>
      </c>
      <c r="J17" s="10">
        <f t="shared" si="2"/>
        <v>4034.1</v>
      </c>
      <c r="K17" s="18">
        <v>1482.5</v>
      </c>
      <c r="L17" s="19">
        <v>3113.6</v>
      </c>
      <c r="M17" s="10">
        <f t="shared" si="3"/>
        <v>4596.1000000000004</v>
      </c>
      <c r="N17" s="11">
        <f t="shared" si="4"/>
        <v>3834.2999999999997</v>
      </c>
      <c r="O17" s="11">
        <f>C17+F17+I17+L17</f>
        <v>14002</v>
      </c>
      <c r="P17" s="10">
        <f t="shared" si="4"/>
        <v>17836.300000000003</v>
      </c>
    </row>
    <row r="18" spans="1:222" x14ac:dyDescent="0.35">
      <c r="A18" s="17" t="s">
        <v>23</v>
      </c>
      <c r="B18" s="18">
        <v>1425.2</v>
      </c>
      <c r="C18" s="19">
        <v>480.6</v>
      </c>
      <c r="D18" s="10">
        <f t="shared" si="0"/>
        <v>1905.8000000000002</v>
      </c>
      <c r="E18" s="18">
        <v>1423.9</v>
      </c>
      <c r="F18" s="19">
        <v>483</v>
      </c>
      <c r="G18" s="10">
        <f t="shared" si="1"/>
        <v>1906.9</v>
      </c>
      <c r="H18" s="18">
        <v>1138.7</v>
      </c>
      <c r="I18" s="19">
        <v>489.2</v>
      </c>
      <c r="J18" s="10">
        <f t="shared" si="2"/>
        <v>1627.9</v>
      </c>
      <c r="K18" s="18">
        <v>1127.2</v>
      </c>
      <c r="L18" s="19">
        <v>502.2</v>
      </c>
      <c r="M18" s="10">
        <f t="shared" si="3"/>
        <v>1629.4</v>
      </c>
      <c r="N18" s="11">
        <f t="shared" si="4"/>
        <v>5115</v>
      </c>
      <c r="O18" s="11">
        <f>C18+F18+I18+L18</f>
        <v>1955</v>
      </c>
      <c r="P18" s="10">
        <f t="shared" si="4"/>
        <v>7070</v>
      </c>
    </row>
    <row r="19" spans="1:222" x14ac:dyDescent="0.35">
      <c r="A19" s="17" t="s">
        <v>24</v>
      </c>
      <c r="B19" s="18">
        <v>2502.4</v>
      </c>
      <c r="C19" s="19"/>
      <c r="D19" s="10">
        <f t="shared" si="0"/>
        <v>2502.4</v>
      </c>
      <c r="E19" s="18">
        <v>2511.1</v>
      </c>
      <c r="F19" s="19"/>
      <c r="G19" s="10">
        <f t="shared" si="1"/>
        <v>2511.1</v>
      </c>
      <c r="H19" s="18">
        <v>2539.1999999999998</v>
      </c>
      <c r="I19" s="19"/>
      <c r="J19" s="10">
        <f t="shared" si="2"/>
        <v>2539.1999999999998</v>
      </c>
      <c r="K19" s="18">
        <v>2537.8000000000002</v>
      </c>
      <c r="L19" s="19"/>
      <c r="M19" s="10">
        <f t="shared" si="3"/>
        <v>2537.8000000000002</v>
      </c>
      <c r="N19" s="11">
        <f t="shared" si="4"/>
        <v>10090.5</v>
      </c>
      <c r="O19" s="11"/>
      <c r="P19" s="10">
        <f t="shared" si="4"/>
        <v>10090.5</v>
      </c>
    </row>
    <row r="20" spans="1:222" x14ac:dyDescent="0.35">
      <c r="A20" s="17" t="s">
        <v>25</v>
      </c>
      <c r="B20" s="18">
        <v>420</v>
      </c>
      <c r="C20" s="19">
        <v>12196.7</v>
      </c>
      <c r="D20" s="10">
        <f t="shared" si="0"/>
        <v>12616.7</v>
      </c>
      <c r="E20" s="18">
        <v>450</v>
      </c>
      <c r="F20" s="19">
        <v>9272.7000000000007</v>
      </c>
      <c r="G20" s="10">
        <f t="shared" si="1"/>
        <v>9722.7000000000007</v>
      </c>
      <c r="H20" s="18">
        <v>462</v>
      </c>
      <c r="I20" s="19">
        <v>11061.7</v>
      </c>
      <c r="J20" s="10">
        <f t="shared" si="2"/>
        <v>11523.7</v>
      </c>
      <c r="K20" s="18">
        <v>490</v>
      </c>
      <c r="L20" s="19">
        <v>9420.9</v>
      </c>
      <c r="M20" s="10">
        <f t="shared" si="3"/>
        <v>9910.9</v>
      </c>
      <c r="N20" s="11">
        <f t="shared" si="4"/>
        <v>1822</v>
      </c>
      <c r="O20" s="11">
        <f t="shared" si="4"/>
        <v>41952</v>
      </c>
      <c r="P20" s="10">
        <f t="shared" si="4"/>
        <v>43774.000000000007</v>
      </c>
    </row>
    <row r="21" spans="1:222" x14ac:dyDescent="0.35">
      <c r="A21" s="17" t="s">
        <v>26</v>
      </c>
      <c r="B21" s="18">
        <v>3495.5</v>
      </c>
      <c r="C21" s="18">
        <v>1466.2</v>
      </c>
      <c r="D21" s="10">
        <f t="shared" si="0"/>
        <v>4961.7</v>
      </c>
      <c r="E21" s="18">
        <v>3280.5</v>
      </c>
      <c r="F21" s="18">
        <v>1754.6</v>
      </c>
      <c r="G21" s="10">
        <f t="shared" si="1"/>
        <v>5035.1000000000004</v>
      </c>
      <c r="H21" s="18">
        <v>3629.5</v>
      </c>
      <c r="I21" s="18">
        <v>1994.4</v>
      </c>
      <c r="J21" s="10">
        <f t="shared" si="2"/>
        <v>5623.9</v>
      </c>
      <c r="K21" s="18">
        <v>3790.5</v>
      </c>
      <c r="L21" s="18">
        <v>2191.1999999999998</v>
      </c>
      <c r="M21" s="10">
        <f t="shared" si="3"/>
        <v>5981.7</v>
      </c>
      <c r="N21" s="11">
        <f t="shared" si="4"/>
        <v>14196</v>
      </c>
      <c r="O21" s="11">
        <f t="shared" si="4"/>
        <v>7406.4000000000005</v>
      </c>
      <c r="P21" s="10">
        <f t="shared" si="4"/>
        <v>21602.399999999998</v>
      </c>
    </row>
    <row r="22" spans="1:222" x14ac:dyDescent="0.35">
      <c r="A22" s="17" t="s">
        <v>27</v>
      </c>
      <c r="B22" s="18">
        <v>2210.3000000000002</v>
      </c>
      <c r="C22" s="19">
        <v>73.5</v>
      </c>
      <c r="D22" s="10">
        <f t="shared" si="0"/>
        <v>2283.8000000000002</v>
      </c>
      <c r="E22" s="18">
        <v>2268.8000000000002</v>
      </c>
      <c r="F22" s="19">
        <v>77</v>
      </c>
      <c r="G22" s="10">
        <f t="shared" si="1"/>
        <v>2345.8000000000002</v>
      </c>
      <c r="H22" s="18">
        <v>2444.6999999999998</v>
      </c>
      <c r="I22" s="19">
        <v>11</v>
      </c>
      <c r="J22" s="10">
        <f t="shared" si="2"/>
        <v>2455.6999999999998</v>
      </c>
      <c r="K22" s="18">
        <v>2300.1999999999998</v>
      </c>
      <c r="L22" s="19">
        <v>32.200000000000003</v>
      </c>
      <c r="M22" s="10">
        <f t="shared" si="3"/>
        <v>2332.3999999999996</v>
      </c>
      <c r="N22" s="11">
        <f t="shared" ref="N22:P31" si="5">B22+E22+H22+K22</f>
        <v>9224</v>
      </c>
      <c r="O22" s="11">
        <f t="shared" si="5"/>
        <v>193.7</v>
      </c>
      <c r="P22" s="10">
        <f t="shared" si="5"/>
        <v>9417.7000000000007</v>
      </c>
    </row>
    <row r="23" spans="1:222" x14ac:dyDescent="0.35">
      <c r="A23" s="17" t="s">
        <v>28</v>
      </c>
      <c r="B23" s="18">
        <v>25.6</v>
      </c>
      <c r="C23" s="19">
        <v>1888</v>
      </c>
      <c r="D23" s="10">
        <f t="shared" si="0"/>
        <v>1913.6</v>
      </c>
      <c r="E23" s="18">
        <v>15.3</v>
      </c>
      <c r="F23" s="19">
        <v>2060.1</v>
      </c>
      <c r="G23" s="10">
        <f t="shared" si="1"/>
        <v>2075.4</v>
      </c>
      <c r="H23" s="18">
        <v>18.399999999999999</v>
      </c>
      <c r="I23" s="19">
        <v>1853.1</v>
      </c>
      <c r="J23" s="10">
        <f t="shared" si="2"/>
        <v>1871.5</v>
      </c>
      <c r="K23" s="18">
        <v>34.700000000000003</v>
      </c>
      <c r="L23" s="19">
        <v>1778.2</v>
      </c>
      <c r="M23" s="10">
        <f t="shared" si="3"/>
        <v>1812.9</v>
      </c>
      <c r="N23" s="11">
        <f t="shared" si="5"/>
        <v>94</v>
      </c>
      <c r="O23" s="11">
        <f t="shared" si="5"/>
        <v>7579.4</v>
      </c>
      <c r="P23" s="10">
        <f t="shared" si="5"/>
        <v>7673.4</v>
      </c>
    </row>
    <row r="24" spans="1:222" x14ac:dyDescent="0.35">
      <c r="A24" s="13" t="s">
        <v>29</v>
      </c>
      <c r="B24" s="13">
        <f>B25+B26</f>
        <v>87.9</v>
      </c>
      <c r="C24" s="13">
        <f>C25+C26</f>
        <v>3321</v>
      </c>
      <c r="D24" s="13">
        <f t="shared" si="0"/>
        <v>3408.9</v>
      </c>
      <c r="E24" s="13">
        <f>E25+E26</f>
        <v>92.7</v>
      </c>
      <c r="F24" s="13">
        <f>F25+F26</f>
        <v>3331.1000000000004</v>
      </c>
      <c r="G24" s="13">
        <f t="shared" si="1"/>
        <v>3423.8</v>
      </c>
      <c r="H24" s="13">
        <f>H25+H26</f>
        <v>203.4</v>
      </c>
      <c r="I24" s="13">
        <f>I25+I26</f>
        <v>3368.6</v>
      </c>
      <c r="J24" s="13">
        <f t="shared" si="2"/>
        <v>3572</v>
      </c>
      <c r="K24" s="13">
        <f>K25+K26</f>
        <v>191.60000000000002</v>
      </c>
      <c r="L24" s="13">
        <f>L25+L26</f>
        <v>3432.4</v>
      </c>
      <c r="M24" s="13">
        <f t="shared" si="3"/>
        <v>3624</v>
      </c>
      <c r="N24" s="16">
        <f t="shared" si="5"/>
        <v>575.6</v>
      </c>
      <c r="O24" s="16">
        <f t="shared" si="5"/>
        <v>13453.1</v>
      </c>
      <c r="P24" s="15">
        <f t="shared" si="5"/>
        <v>14028.7</v>
      </c>
    </row>
    <row r="25" spans="1:222" x14ac:dyDescent="0.35">
      <c r="A25" s="17" t="s">
        <v>30</v>
      </c>
      <c r="B25" s="18">
        <v>59.1</v>
      </c>
      <c r="C25" s="19">
        <v>1816.2</v>
      </c>
      <c r="D25" s="10">
        <f t="shared" si="0"/>
        <v>1875.3</v>
      </c>
      <c r="E25" s="18">
        <v>63.4</v>
      </c>
      <c r="F25" s="19">
        <v>1825.2</v>
      </c>
      <c r="G25" s="10">
        <f t="shared" si="1"/>
        <v>1888.6000000000001</v>
      </c>
      <c r="H25" s="18">
        <v>60.1</v>
      </c>
      <c r="I25" s="19">
        <v>1830.1</v>
      </c>
      <c r="J25" s="10">
        <f t="shared" si="2"/>
        <v>1890.1999999999998</v>
      </c>
      <c r="K25" s="18">
        <v>65.7</v>
      </c>
      <c r="L25" s="19">
        <v>1864.9</v>
      </c>
      <c r="M25" s="10">
        <f t="shared" si="3"/>
        <v>1930.6000000000001</v>
      </c>
      <c r="N25" s="11">
        <f t="shared" si="5"/>
        <v>248.3</v>
      </c>
      <c r="O25" s="11">
        <f t="shared" si="5"/>
        <v>7336.4</v>
      </c>
      <c r="P25" s="10">
        <f t="shared" si="5"/>
        <v>7584.7000000000007</v>
      </c>
    </row>
    <row r="26" spans="1:222" x14ac:dyDescent="0.35">
      <c r="A26" s="17" t="s">
        <v>31</v>
      </c>
      <c r="B26" s="18">
        <v>28.8</v>
      </c>
      <c r="C26" s="19">
        <v>1504.8</v>
      </c>
      <c r="D26" s="10">
        <f t="shared" si="0"/>
        <v>1533.6</v>
      </c>
      <c r="E26" s="18">
        <v>29.3</v>
      </c>
      <c r="F26" s="19">
        <v>1505.9</v>
      </c>
      <c r="G26" s="10">
        <f t="shared" si="1"/>
        <v>1535.2</v>
      </c>
      <c r="H26" s="18">
        <v>143.30000000000001</v>
      </c>
      <c r="I26" s="19">
        <v>1538.5</v>
      </c>
      <c r="J26" s="10">
        <f t="shared" si="2"/>
        <v>1681.8</v>
      </c>
      <c r="K26" s="18">
        <v>125.9</v>
      </c>
      <c r="L26" s="19">
        <v>1567.5</v>
      </c>
      <c r="M26" s="10">
        <f t="shared" si="3"/>
        <v>1693.4</v>
      </c>
      <c r="N26" s="11">
        <f t="shared" si="5"/>
        <v>327.3</v>
      </c>
      <c r="O26" s="11">
        <f t="shared" si="5"/>
        <v>6116.7</v>
      </c>
      <c r="P26" s="10">
        <f t="shared" si="5"/>
        <v>6444</v>
      </c>
    </row>
    <row r="27" spans="1:222" s="26" customFormat="1" x14ac:dyDescent="0.35">
      <c r="A27" s="21" t="s">
        <v>32</v>
      </c>
      <c r="B27" s="22">
        <v>9745.7000000000007</v>
      </c>
      <c r="C27" s="23"/>
      <c r="D27" s="24">
        <f t="shared" si="0"/>
        <v>9745.7000000000007</v>
      </c>
      <c r="E27" s="22">
        <v>9104.5</v>
      </c>
      <c r="F27" s="23"/>
      <c r="G27" s="24">
        <f t="shared" si="1"/>
        <v>9104.5</v>
      </c>
      <c r="H27" s="22">
        <v>8988.6</v>
      </c>
      <c r="I27" s="23"/>
      <c r="J27" s="24">
        <f t="shared" si="2"/>
        <v>8988.6</v>
      </c>
      <c r="K27" s="22">
        <v>8282.7999999999993</v>
      </c>
      <c r="L27" s="23"/>
      <c r="M27" s="24">
        <f t="shared" si="3"/>
        <v>8282.7999999999993</v>
      </c>
      <c r="N27" s="25">
        <f t="shared" si="5"/>
        <v>36121.600000000006</v>
      </c>
      <c r="O27" s="25"/>
      <c r="P27" s="10">
        <f t="shared" si="5"/>
        <v>36121.600000000006</v>
      </c>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row>
    <row r="28" spans="1:222" x14ac:dyDescent="0.35">
      <c r="A28" s="13" t="s">
        <v>33</v>
      </c>
      <c r="B28" s="13">
        <f>B29+B30+B31</f>
        <v>191.3</v>
      </c>
      <c r="C28" s="13">
        <f>C29+C30+C31</f>
        <v>2782.2</v>
      </c>
      <c r="D28" s="13">
        <f t="shared" si="0"/>
        <v>2973.5</v>
      </c>
      <c r="E28" s="13">
        <f>E29+E30+E31</f>
        <v>163.69999999999999</v>
      </c>
      <c r="F28" s="13">
        <f>F29+F30+F31</f>
        <v>2703</v>
      </c>
      <c r="G28" s="13">
        <f t="shared" si="1"/>
        <v>2866.7</v>
      </c>
      <c r="H28" s="13">
        <f>H29+H30+H31</f>
        <v>186.7</v>
      </c>
      <c r="I28" s="13">
        <f>I29+I30+I31</f>
        <v>2801.4</v>
      </c>
      <c r="J28" s="13">
        <f t="shared" si="2"/>
        <v>2988.1</v>
      </c>
      <c r="K28" s="13">
        <f>K29+K30+K31</f>
        <v>239.1</v>
      </c>
      <c r="L28" s="13">
        <f>L29+L30+L31</f>
        <v>3206.6000000000004</v>
      </c>
      <c r="M28" s="13">
        <f t="shared" si="3"/>
        <v>3445.7000000000003</v>
      </c>
      <c r="N28" s="16">
        <f t="shared" si="5"/>
        <v>780.80000000000007</v>
      </c>
      <c r="O28" s="16">
        <f>C28+F28+I28+L28</f>
        <v>11493.2</v>
      </c>
      <c r="P28" s="15">
        <f t="shared" si="5"/>
        <v>12274</v>
      </c>
    </row>
    <row r="29" spans="1:222" x14ac:dyDescent="0.35">
      <c r="A29" s="17" t="s">
        <v>34</v>
      </c>
      <c r="B29" s="18"/>
      <c r="C29" s="19">
        <v>561.6</v>
      </c>
      <c r="D29" s="10">
        <f t="shared" si="0"/>
        <v>561.6</v>
      </c>
      <c r="E29" s="18"/>
      <c r="F29" s="19">
        <v>658.4</v>
      </c>
      <c r="G29" s="10">
        <f t="shared" si="1"/>
        <v>658.4</v>
      </c>
      <c r="H29" s="18"/>
      <c r="I29" s="19">
        <v>722.8</v>
      </c>
      <c r="J29" s="10">
        <f t="shared" si="2"/>
        <v>722.8</v>
      </c>
      <c r="K29" s="18"/>
      <c r="L29" s="19">
        <v>641.20000000000005</v>
      </c>
      <c r="M29" s="10">
        <f t="shared" si="3"/>
        <v>641.20000000000005</v>
      </c>
      <c r="N29" s="11"/>
      <c r="O29" s="11">
        <f>C29+F29+I29+L29</f>
        <v>2584</v>
      </c>
      <c r="P29" s="10">
        <f t="shared" si="5"/>
        <v>2584</v>
      </c>
    </row>
    <row r="30" spans="1:222" x14ac:dyDescent="0.35">
      <c r="A30" s="17" t="s">
        <v>35</v>
      </c>
      <c r="B30" s="18">
        <v>191.3</v>
      </c>
      <c r="C30" s="19">
        <v>999</v>
      </c>
      <c r="D30" s="10">
        <f t="shared" si="0"/>
        <v>1190.3</v>
      </c>
      <c r="E30" s="18">
        <v>163.69999999999999</v>
      </c>
      <c r="F30" s="19">
        <v>854.6</v>
      </c>
      <c r="G30" s="10">
        <f t="shared" si="1"/>
        <v>1018.3</v>
      </c>
      <c r="H30" s="18">
        <v>186.7</v>
      </c>
      <c r="I30" s="19">
        <v>975.2</v>
      </c>
      <c r="J30" s="10">
        <f t="shared" si="2"/>
        <v>1161.9000000000001</v>
      </c>
      <c r="K30" s="18">
        <v>239.1</v>
      </c>
      <c r="L30" s="19">
        <v>1248.2</v>
      </c>
      <c r="M30" s="10">
        <f t="shared" si="3"/>
        <v>1487.3</v>
      </c>
      <c r="N30" s="11">
        <f>B30+E30+H30+K30</f>
        <v>780.80000000000007</v>
      </c>
      <c r="O30" s="11">
        <f>C30+F30+I30+L30</f>
        <v>4077</v>
      </c>
      <c r="P30" s="10">
        <f t="shared" si="5"/>
        <v>4857.8</v>
      </c>
    </row>
    <row r="31" spans="1:222" s="26" customFormat="1" ht="15" thickBot="1" x14ac:dyDescent="0.4">
      <c r="A31" s="27" t="s">
        <v>36</v>
      </c>
      <c r="B31" s="28"/>
      <c r="C31" s="29">
        <v>1221.5999999999999</v>
      </c>
      <c r="D31" s="30">
        <f t="shared" si="0"/>
        <v>1221.5999999999999</v>
      </c>
      <c r="E31" s="28"/>
      <c r="F31" s="29">
        <v>1190</v>
      </c>
      <c r="G31" s="30">
        <f t="shared" si="1"/>
        <v>1190</v>
      </c>
      <c r="H31" s="28"/>
      <c r="I31" s="29">
        <v>1103.4000000000001</v>
      </c>
      <c r="J31" s="30">
        <f t="shared" si="2"/>
        <v>1103.4000000000001</v>
      </c>
      <c r="K31" s="28"/>
      <c r="L31" s="29">
        <v>1317.2</v>
      </c>
      <c r="M31" s="30">
        <f t="shared" si="3"/>
        <v>1317.2</v>
      </c>
      <c r="N31" s="25"/>
      <c r="O31" s="25">
        <f>C31+F31+I31+L31</f>
        <v>4832.2</v>
      </c>
      <c r="P31" s="10">
        <f t="shared" si="5"/>
        <v>4832.2</v>
      </c>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row>
    <row r="32" spans="1:222" s="36" customFormat="1" ht="15.75" customHeight="1" thickBot="1" x14ac:dyDescent="0.4">
      <c r="A32" s="31" t="s">
        <v>37</v>
      </c>
      <c r="B32" s="32">
        <f>B6+B7+B11+B14+B15+B16+B17+B18+B19+B20+B21+B22+B23+B24+B27+B28</f>
        <v>32053.8</v>
      </c>
      <c r="C32" s="33">
        <f>C6+C7+C11+C14+C15+C16+C17+C18+C19+C20+C21+C22+C23+C24+C27+C28</f>
        <v>64418.099999999991</v>
      </c>
      <c r="D32" s="34">
        <f t="shared" si="0"/>
        <v>96471.9</v>
      </c>
      <c r="E32" s="34">
        <f>E6+E7+E11+E14+E15+E16+E17+E18+E19+E20+E21+E22+E23+E24+E27+E28</f>
        <v>31351.399999999998</v>
      </c>
      <c r="F32" s="34">
        <f>F6+F7+F11+F14+F15+F16+F17+F18+F19+F20+F21+F22+F23+F24+F27+F28</f>
        <v>58814.799999999996</v>
      </c>
      <c r="G32" s="35">
        <f t="shared" si="1"/>
        <v>90166.2</v>
      </c>
      <c r="H32" s="32">
        <f>H6+H7+H11+H14+H15+H16+H17+H18+H19+H20+H21+H22+H23+H24+H27+H28</f>
        <v>31637.400000000005</v>
      </c>
      <c r="I32" s="33">
        <f>I6+I7+I11+I14+I15+I16+I17+I18+I19+I20+I21+I22+I23+I24+I27+I28</f>
        <v>57942.7</v>
      </c>
      <c r="J32" s="34">
        <f t="shared" si="2"/>
        <v>89580.1</v>
      </c>
      <c r="K32" s="34">
        <f>K6+K7+K11+K14+K15+K16+K17+K18+K19+K20+K21+K22+K23+K24+K27+K28</f>
        <v>31690.6</v>
      </c>
      <c r="L32" s="34">
        <f>L6+L7+L11+L14+L15+L16+L17+L18+L19+L20+L21+L22+L23+L24+L27+L28</f>
        <v>57639.099999999991</v>
      </c>
      <c r="M32" s="35">
        <f t="shared" si="3"/>
        <v>89329.699999999983</v>
      </c>
      <c r="N32" s="34">
        <f>N6+N7+N11+N14+N15+N16+N17+N18+N19+N20+N21+N22+N23+N24+N27+N28</f>
        <v>126733.20000000003</v>
      </c>
      <c r="O32" s="34">
        <f>O6+O7+O11+O14+O15+O16+O17+O18+O19+O20+O21+O22+O23+O24+O27+O28</f>
        <v>238814.7</v>
      </c>
      <c r="P32" s="35">
        <f>P6+P7+P11+P14+P15+P16+P17+P18+P19+P20+P21+P22+P23+P24+P27+P28</f>
        <v>365547.9</v>
      </c>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row>
    <row r="33" spans="1:16" x14ac:dyDescent="0.35">
      <c r="A33" s="37"/>
      <c r="B33" s="37"/>
      <c r="C33" s="37"/>
      <c r="D33" s="37"/>
      <c r="E33" s="37"/>
      <c r="F33" s="37"/>
      <c r="G33" s="37"/>
      <c r="H33" s="37"/>
      <c r="I33" s="37"/>
      <c r="J33" s="37"/>
      <c r="K33" s="37"/>
      <c r="L33" s="37"/>
      <c r="M33" s="37"/>
      <c r="N33" s="37"/>
      <c r="O33" s="37"/>
      <c r="P33" s="37"/>
    </row>
    <row r="34" spans="1:16" s="1" customFormat="1" x14ac:dyDescent="0.35">
      <c r="A34" s="149" t="s">
        <v>38</v>
      </c>
      <c r="B34" s="149"/>
      <c r="C34" s="149"/>
      <c r="D34" s="149"/>
      <c r="E34" s="149"/>
      <c r="F34" s="149"/>
      <c r="G34" s="149"/>
      <c r="H34" s="149"/>
      <c r="I34" s="149"/>
      <c r="J34" s="149"/>
      <c r="K34" s="149"/>
      <c r="L34" s="149"/>
      <c r="M34" s="149"/>
      <c r="N34" s="149"/>
      <c r="O34" s="149"/>
      <c r="P34" s="149"/>
    </row>
    <row r="35" spans="1:16" s="1" customFormat="1" ht="14.5" customHeight="1" x14ac:dyDescent="0.35">
      <c r="A35" s="150" t="s">
        <v>1</v>
      </c>
      <c r="B35" s="150"/>
      <c r="C35" s="150"/>
      <c r="D35" s="150"/>
      <c r="E35" s="150"/>
      <c r="F35" s="150"/>
      <c r="G35" s="150"/>
      <c r="H35" s="150"/>
      <c r="I35" s="150"/>
      <c r="J35" s="150"/>
      <c r="K35" s="150"/>
      <c r="L35" s="150"/>
      <c r="M35" s="150"/>
      <c r="N35" s="150"/>
      <c r="O35" s="150"/>
      <c r="P35" s="150"/>
    </row>
    <row r="36" spans="1:16" s="1" customFormat="1" ht="14.5" customHeight="1" thickBot="1" x14ac:dyDescent="0.4">
      <c r="A36" s="2"/>
      <c r="B36" s="2"/>
      <c r="C36" s="2"/>
      <c r="D36" s="2"/>
      <c r="E36" s="2"/>
      <c r="F36" s="2"/>
      <c r="G36" s="2"/>
      <c r="H36" s="2"/>
      <c r="I36" s="2"/>
      <c r="J36" s="2"/>
      <c r="K36" s="2"/>
      <c r="L36" s="2"/>
      <c r="M36" s="2"/>
      <c r="N36" s="2"/>
      <c r="O36" s="38"/>
      <c r="P36" s="39" t="s">
        <v>39</v>
      </c>
    </row>
    <row r="37" spans="1:16" ht="15" thickBot="1" x14ac:dyDescent="0.4">
      <c r="A37" s="141" t="s">
        <v>2</v>
      </c>
      <c r="B37" s="143" t="s">
        <v>3</v>
      </c>
      <c r="C37" s="144"/>
      <c r="D37" s="145"/>
      <c r="E37" s="146" t="s">
        <v>4</v>
      </c>
      <c r="F37" s="144"/>
      <c r="G37" s="147"/>
      <c r="H37" s="143" t="s">
        <v>5</v>
      </c>
      <c r="I37" s="144"/>
      <c r="J37" s="145"/>
      <c r="K37" s="146" t="s">
        <v>6</v>
      </c>
      <c r="L37" s="144"/>
      <c r="M37" s="147"/>
      <c r="N37" s="146" t="s">
        <v>40</v>
      </c>
      <c r="O37" s="144"/>
      <c r="P37" s="147"/>
    </row>
    <row r="38" spans="1:16" ht="15" thickBot="1" x14ac:dyDescent="0.4">
      <c r="A38" s="142"/>
      <c r="B38" s="3" t="s">
        <v>8</v>
      </c>
      <c r="C38" s="4" t="s">
        <v>9</v>
      </c>
      <c r="D38" s="5" t="s">
        <v>10</v>
      </c>
      <c r="E38" s="3" t="s">
        <v>8</v>
      </c>
      <c r="F38" s="4" t="s">
        <v>9</v>
      </c>
      <c r="G38" s="6" t="s">
        <v>10</v>
      </c>
      <c r="H38" s="3" t="s">
        <v>8</v>
      </c>
      <c r="I38" s="4" t="s">
        <v>9</v>
      </c>
      <c r="J38" s="5" t="s">
        <v>10</v>
      </c>
      <c r="K38" s="3" t="s">
        <v>8</v>
      </c>
      <c r="L38" s="4" t="s">
        <v>9</v>
      </c>
      <c r="M38" s="6" t="s">
        <v>10</v>
      </c>
      <c r="N38" s="3" t="s">
        <v>8</v>
      </c>
      <c r="O38" s="4" t="s">
        <v>9</v>
      </c>
      <c r="P38" s="6" t="s">
        <v>10</v>
      </c>
    </row>
    <row r="39" spans="1:16" x14ac:dyDescent="0.35">
      <c r="A39" s="7" t="s">
        <v>11</v>
      </c>
      <c r="B39" s="8">
        <v>13.1</v>
      </c>
      <c r="C39" s="9">
        <v>18758.5</v>
      </c>
      <c r="D39" s="10">
        <f t="shared" ref="D39:D65" si="6">B39+C39</f>
        <v>18771.599999999999</v>
      </c>
      <c r="E39" s="8">
        <v>11.8</v>
      </c>
      <c r="F39" s="9">
        <v>15194.8</v>
      </c>
      <c r="G39" s="10">
        <f t="shared" ref="G39:G65" si="7">E39+F39</f>
        <v>15206.599999999999</v>
      </c>
      <c r="H39" s="8">
        <v>11.6</v>
      </c>
      <c r="I39" s="9">
        <v>13359.6</v>
      </c>
      <c r="J39" s="10">
        <f t="shared" ref="J39:J65" si="8">H39+I39</f>
        <v>13371.2</v>
      </c>
      <c r="K39" s="8">
        <v>12</v>
      </c>
      <c r="L39" s="9">
        <v>14705.6</v>
      </c>
      <c r="M39" s="10">
        <f t="shared" ref="M39:M65" si="9">K39+L39</f>
        <v>14717.6</v>
      </c>
      <c r="N39" s="11">
        <f t="shared" ref="N39:P54" si="10">B39+E39+H39+K39</f>
        <v>48.5</v>
      </c>
      <c r="O39" s="11">
        <f t="shared" si="10"/>
        <v>62018.5</v>
      </c>
      <c r="P39" s="10">
        <f>N39+O39</f>
        <v>62067</v>
      </c>
    </row>
    <row r="40" spans="1:16" x14ac:dyDescent="0.35">
      <c r="A40" s="12" t="s">
        <v>12</v>
      </c>
      <c r="B40" s="13">
        <f>B41+B42+B43</f>
        <v>6669.9</v>
      </c>
      <c r="C40" s="14">
        <f>C41+C42+C43</f>
        <v>1111.9000000000001</v>
      </c>
      <c r="D40" s="15">
        <f t="shared" si="6"/>
        <v>7781.7999999999993</v>
      </c>
      <c r="E40" s="13">
        <f>E41+E42+E43</f>
        <v>6650.7</v>
      </c>
      <c r="F40" s="14">
        <f>F41+F42+F43</f>
        <v>1208.5000000000002</v>
      </c>
      <c r="G40" s="15">
        <f t="shared" si="7"/>
        <v>7859.2</v>
      </c>
      <c r="H40" s="13">
        <f>H41+H42+H43</f>
        <v>6531</v>
      </c>
      <c r="I40" s="14">
        <f>I41+I42+I43</f>
        <v>1169.6000000000001</v>
      </c>
      <c r="J40" s="15">
        <f t="shared" si="8"/>
        <v>7700.6</v>
      </c>
      <c r="K40" s="13">
        <f>K41+K42+K43</f>
        <v>6400.4000000000005</v>
      </c>
      <c r="L40" s="14">
        <f>L41+L42+L43</f>
        <v>1174</v>
      </c>
      <c r="M40" s="15">
        <f t="shared" si="9"/>
        <v>7574.4000000000005</v>
      </c>
      <c r="N40" s="16">
        <f t="shared" si="10"/>
        <v>26252</v>
      </c>
      <c r="O40" s="16">
        <f t="shared" si="10"/>
        <v>4664.0000000000009</v>
      </c>
      <c r="P40" s="15">
        <f t="shared" si="10"/>
        <v>30916</v>
      </c>
    </row>
    <row r="41" spans="1:16" x14ac:dyDescent="0.35">
      <c r="A41" s="17" t="s">
        <v>13</v>
      </c>
      <c r="B41" s="18">
        <v>3758.6</v>
      </c>
      <c r="C41" s="19">
        <v>587.79999999999995</v>
      </c>
      <c r="D41" s="10">
        <f t="shared" si="6"/>
        <v>4346.3999999999996</v>
      </c>
      <c r="E41" s="18">
        <v>4039.5</v>
      </c>
      <c r="F41" s="19">
        <v>584.70000000000005</v>
      </c>
      <c r="G41" s="10">
        <f t="shared" si="7"/>
        <v>4624.2</v>
      </c>
      <c r="H41" s="18">
        <v>3759.5</v>
      </c>
      <c r="I41" s="19">
        <v>583.70000000000005</v>
      </c>
      <c r="J41" s="10">
        <f t="shared" si="8"/>
        <v>4343.2</v>
      </c>
      <c r="K41" s="18">
        <v>3720.4</v>
      </c>
      <c r="L41" s="19">
        <v>588.79999999999995</v>
      </c>
      <c r="M41" s="10">
        <f t="shared" si="9"/>
        <v>4309.2</v>
      </c>
      <c r="N41" s="11">
        <f t="shared" si="10"/>
        <v>15278</v>
      </c>
      <c r="O41" s="11">
        <f t="shared" si="10"/>
        <v>2345</v>
      </c>
      <c r="P41" s="10">
        <f t="shared" si="10"/>
        <v>17623</v>
      </c>
    </row>
    <row r="42" spans="1:16" x14ac:dyDescent="0.35">
      <c r="A42" s="17" t="s">
        <v>14</v>
      </c>
      <c r="B42" s="18">
        <v>2834.8</v>
      </c>
      <c r="C42" s="19">
        <v>421.7</v>
      </c>
      <c r="D42" s="10">
        <f t="shared" si="6"/>
        <v>3256.5</v>
      </c>
      <c r="E42" s="18">
        <v>2521.5</v>
      </c>
      <c r="F42" s="19">
        <v>503.6</v>
      </c>
      <c r="G42" s="10">
        <f t="shared" si="7"/>
        <v>3025.1</v>
      </c>
      <c r="H42" s="18">
        <v>2688.3</v>
      </c>
      <c r="I42" s="19">
        <v>474.7</v>
      </c>
      <c r="J42" s="10">
        <f t="shared" si="8"/>
        <v>3163</v>
      </c>
      <c r="K42" s="18">
        <v>2596.4</v>
      </c>
      <c r="L42" s="19">
        <v>474</v>
      </c>
      <c r="M42" s="10">
        <f t="shared" si="9"/>
        <v>3070.4</v>
      </c>
      <c r="N42" s="11">
        <f t="shared" si="10"/>
        <v>10641</v>
      </c>
      <c r="O42" s="11">
        <f t="shared" si="10"/>
        <v>1874</v>
      </c>
      <c r="P42" s="10">
        <f t="shared" si="10"/>
        <v>12515</v>
      </c>
    </row>
    <row r="43" spans="1:16" x14ac:dyDescent="0.35">
      <c r="A43" s="17" t="s">
        <v>15</v>
      </c>
      <c r="B43" s="18">
        <v>76.5</v>
      </c>
      <c r="C43" s="19">
        <v>102.4</v>
      </c>
      <c r="D43" s="10">
        <f t="shared" si="6"/>
        <v>178.9</v>
      </c>
      <c r="E43" s="18">
        <v>89.7</v>
      </c>
      <c r="F43" s="19">
        <v>120.2</v>
      </c>
      <c r="G43" s="10">
        <f t="shared" si="7"/>
        <v>209.9</v>
      </c>
      <c r="H43" s="18">
        <v>83.2</v>
      </c>
      <c r="I43" s="19">
        <v>111.2</v>
      </c>
      <c r="J43" s="10">
        <f t="shared" si="8"/>
        <v>194.4</v>
      </c>
      <c r="K43" s="18">
        <v>83.6</v>
      </c>
      <c r="L43" s="19">
        <v>111.2</v>
      </c>
      <c r="M43" s="10">
        <f t="shared" si="9"/>
        <v>194.8</v>
      </c>
      <c r="N43" s="11">
        <f t="shared" si="10"/>
        <v>333</v>
      </c>
      <c r="O43" s="11">
        <f t="shared" si="10"/>
        <v>445</v>
      </c>
      <c r="P43" s="10">
        <f t="shared" si="10"/>
        <v>778</v>
      </c>
    </row>
    <row r="44" spans="1:16" x14ac:dyDescent="0.35">
      <c r="A44" s="12" t="s">
        <v>16</v>
      </c>
      <c r="B44" s="13">
        <f>B45+B46</f>
        <v>2264.7999999999997</v>
      </c>
      <c r="C44" s="14">
        <f>C45+C46</f>
        <v>16175.5</v>
      </c>
      <c r="D44" s="15">
        <f t="shared" si="6"/>
        <v>18440.3</v>
      </c>
      <c r="E44" s="13">
        <f>E45+E46</f>
        <v>2373.6999999999998</v>
      </c>
      <c r="F44" s="14">
        <f>F45+F46</f>
        <v>15368.1</v>
      </c>
      <c r="G44" s="15">
        <f t="shared" si="7"/>
        <v>17741.8</v>
      </c>
      <c r="H44" s="13">
        <f>H45+H46</f>
        <v>2407.3000000000002</v>
      </c>
      <c r="I44" s="14">
        <f>I45+I46</f>
        <v>15555</v>
      </c>
      <c r="J44" s="15">
        <f t="shared" si="8"/>
        <v>17962.3</v>
      </c>
      <c r="K44" s="13">
        <f>K45+K46</f>
        <v>2455.5</v>
      </c>
      <c r="L44" s="14">
        <f>L45+L46</f>
        <v>16390.400000000001</v>
      </c>
      <c r="M44" s="15">
        <f t="shared" si="9"/>
        <v>18845.900000000001</v>
      </c>
      <c r="N44" s="16">
        <f t="shared" si="10"/>
        <v>9501.2999999999993</v>
      </c>
      <c r="O44" s="16">
        <f t="shared" si="10"/>
        <v>63489</v>
      </c>
      <c r="P44" s="15">
        <f t="shared" si="10"/>
        <v>72990.299999999988</v>
      </c>
    </row>
    <row r="45" spans="1:16" x14ac:dyDescent="0.35">
      <c r="A45" s="17" t="s">
        <v>17</v>
      </c>
      <c r="B45" s="18">
        <v>357.2</v>
      </c>
      <c r="C45" s="19">
        <v>264.89999999999998</v>
      </c>
      <c r="D45" s="10">
        <f t="shared" si="6"/>
        <v>622.09999999999991</v>
      </c>
      <c r="E45" s="18">
        <v>449</v>
      </c>
      <c r="F45" s="19">
        <v>278.10000000000002</v>
      </c>
      <c r="G45" s="10">
        <f t="shared" si="7"/>
        <v>727.1</v>
      </c>
      <c r="H45" s="18">
        <v>453.3</v>
      </c>
      <c r="I45" s="19">
        <v>279</v>
      </c>
      <c r="J45" s="10">
        <f t="shared" si="8"/>
        <v>732.3</v>
      </c>
      <c r="K45" s="18">
        <v>462.5</v>
      </c>
      <c r="L45" s="19">
        <v>290</v>
      </c>
      <c r="M45" s="10">
        <f t="shared" si="9"/>
        <v>752.5</v>
      </c>
      <c r="N45" s="11">
        <f t="shared" si="10"/>
        <v>1722</v>
      </c>
      <c r="O45" s="11">
        <f t="shared" si="10"/>
        <v>1112</v>
      </c>
      <c r="P45" s="10">
        <f t="shared" si="10"/>
        <v>2834</v>
      </c>
    </row>
    <row r="46" spans="1:16" x14ac:dyDescent="0.35">
      <c r="A46" s="17" t="s">
        <v>18</v>
      </c>
      <c r="B46" s="18">
        <v>1907.6</v>
      </c>
      <c r="C46" s="19">
        <v>15910.6</v>
      </c>
      <c r="D46" s="10">
        <f t="shared" si="6"/>
        <v>17818.2</v>
      </c>
      <c r="E46" s="18">
        <v>1924.7</v>
      </c>
      <c r="F46" s="19">
        <v>15090</v>
      </c>
      <c r="G46" s="10">
        <f t="shared" si="7"/>
        <v>17014.7</v>
      </c>
      <c r="H46" s="18">
        <v>1954</v>
      </c>
      <c r="I46" s="19">
        <v>15276</v>
      </c>
      <c r="J46" s="10">
        <f t="shared" si="8"/>
        <v>17230</v>
      </c>
      <c r="K46" s="18">
        <v>1993</v>
      </c>
      <c r="L46" s="19">
        <v>16100.4</v>
      </c>
      <c r="M46" s="10">
        <f t="shared" si="9"/>
        <v>18093.400000000001</v>
      </c>
      <c r="N46" s="11">
        <f t="shared" si="10"/>
        <v>7779.3</v>
      </c>
      <c r="O46" s="11">
        <f t="shared" si="10"/>
        <v>62377</v>
      </c>
      <c r="P46" s="10">
        <f t="shared" si="10"/>
        <v>70156.3</v>
      </c>
    </row>
    <row r="47" spans="1:16" x14ac:dyDescent="0.35">
      <c r="A47" s="17" t="s">
        <v>19</v>
      </c>
      <c r="B47" s="18">
        <v>1417</v>
      </c>
      <c r="C47" s="19">
        <v>127.2</v>
      </c>
      <c r="D47" s="10">
        <f t="shared" si="6"/>
        <v>1544.2</v>
      </c>
      <c r="E47" s="18">
        <v>1419.3</v>
      </c>
      <c r="F47" s="19">
        <v>189.9</v>
      </c>
      <c r="G47" s="10">
        <f t="shared" si="7"/>
        <v>1609.2</v>
      </c>
      <c r="H47" s="18">
        <v>1445.7</v>
      </c>
      <c r="I47" s="19">
        <v>306.8</v>
      </c>
      <c r="J47" s="10">
        <f t="shared" si="8"/>
        <v>1752.5</v>
      </c>
      <c r="K47" s="18">
        <v>1455</v>
      </c>
      <c r="L47" s="19">
        <v>389.1</v>
      </c>
      <c r="M47" s="10">
        <f t="shared" si="9"/>
        <v>1844.1</v>
      </c>
      <c r="N47" s="11">
        <f t="shared" si="10"/>
        <v>5737</v>
      </c>
      <c r="O47" s="11">
        <f t="shared" si="10"/>
        <v>1013.0000000000001</v>
      </c>
      <c r="P47" s="10">
        <f t="shared" si="10"/>
        <v>6750</v>
      </c>
    </row>
    <row r="48" spans="1:16" x14ac:dyDescent="0.35">
      <c r="A48" s="17" t="s">
        <v>20</v>
      </c>
      <c r="B48" s="18">
        <v>385.8</v>
      </c>
      <c r="C48" s="20"/>
      <c r="D48" s="10">
        <f t="shared" si="6"/>
        <v>385.8</v>
      </c>
      <c r="E48" s="18">
        <v>419.3</v>
      </c>
      <c r="F48" s="20"/>
      <c r="G48" s="10">
        <f t="shared" si="7"/>
        <v>419.3</v>
      </c>
      <c r="H48" s="18">
        <v>436</v>
      </c>
      <c r="I48" s="20"/>
      <c r="J48" s="10">
        <f t="shared" si="8"/>
        <v>436</v>
      </c>
      <c r="K48" s="18">
        <v>436.3</v>
      </c>
      <c r="L48" s="20"/>
      <c r="M48" s="10">
        <f t="shared" si="9"/>
        <v>436.3</v>
      </c>
      <c r="N48" s="11">
        <f t="shared" si="10"/>
        <v>1677.3999999999999</v>
      </c>
      <c r="O48" s="11"/>
      <c r="P48" s="10">
        <f t="shared" si="10"/>
        <v>1677.3999999999999</v>
      </c>
    </row>
    <row r="49" spans="1:16" x14ac:dyDescent="0.35">
      <c r="A49" s="17" t="s">
        <v>21</v>
      </c>
      <c r="B49" s="18">
        <v>493.5</v>
      </c>
      <c r="C49" s="19">
        <v>3605.4</v>
      </c>
      <c r="D49" s="10">
        <f t="shared" si="6"/>
        <v>4098.8999999999996</v>
      </c>
      <c r="E49" s="18">
        <v>497.7</v>
      </c>
      <c r="F49" s="19">
        <v>3535.3</v>
      </c>
      <c r="G49" s="10">
        <f t="shared" si="7"/>
        <v>4033</v>
      </c>
      <c r="H49" s="18">
        <v>485.4</v>
      </c>
      <c r="I49" s="19">
        <v>3675.1</v>
      </c>
      <c r="J49" s="10">
        <f t="shared" si="8"/>
        <v>4160.5</v>
      </c>
      <c r="K49" s="18">
        <v>534.4</v>
      </c>
      <c r="L49" s="19">
        <v>3612</v>
      </c>
      <c r="M49" s="10">
        <f t="shared" si="9"/>
        <v>4146.3999999999996</v>
      </c>
      <c r="N49" s="11">
        <f t="shared" si="10"/>
        <v>2011</v>
      </c>
      <c r="O49" s="11">
        <f>C49+F49+I49+L49</f>
        <v>14427.800000000001</v>
      </c>
      <c r="P49" s="10">
        <f t="shared" si="10"/>
        <v>16438.8</v>
      </c>
    </row>
    <row r="50" spans="1:16" x14ac:dyDescent="0.35">
      <c r="A50" s="17" t="s">
        <v>22</v>
      </c>
      <c r="B50" s="18">
        <v>797.3</v>
      </c>
      <c r="C50" s="19">
        <v>4057.2</v>
      </c>
      <c r="D50" s="10">
        <f t="shared" si="6"/>
        <v>4854.5</v>
      </c>
      <c r="E50" s="18">
        <v>799</v>
      </c>
      <c r="F50" s="19">
        <v>4044.4</v>
      </c>
      <c r="G50" s="10">
        <f t="shared" si="7"/>
        <v>4843.3999999999996</v>
      </c>
      <c r="H50" s="18">
        <v>811.2</v>
      </c>
      <c r="I50" s="19">
        <v>3427.6</v>
      </c>
      <c r="J50" s="10">
        <f t="shared" si="8"/>
        <v>4238.8</v>
      </c>
      <c r="K50" s="18">
        <v>1518</v>
      </c>
      <c r="L50" s="19">
        <v>3276.5</v>
      </c>
      <c r="M50" s="10">
        <f t="shared" si="9"/>
        <v>4794.5</v>
      </c>
      <c r="N50" s="11">
        <f t="shared" si="10"/>
        <v>3925.5</v>
      </c>
      <c r="O50" s="11">
        <f>C50+F50+I50+L50</f>
        <v>14805.7</v>
      </c>
      <c r="P50" s="10">
        <f t="shared" si="10"/>
        <v>18731.2</v>
      </c>
    </row>
    <row r="51" spans="1:16" x14ac:dyDescent="0.35">
      <c r="A51" s="17" t="s">
        <v>23</v>
      </c>
      <c r="B51" s="18">
        <v>1440</v>
      </c>
      <c r="C51" s="19">
        <v>678</v>
      </c>
      <c r="D51" s="10">
        <f t="shared" si="6"/>
        <v>2118</v>
      </c>
      <c r="E51" s="18">
        <v>1454.6</v>
      </c>
      <c r="F51" s="19">
        <v>665</v>
      </c>
      <c r="G51" s="10">
        <f t="shared" si="7"/>
        <v>2119.6</v>
      </c>
      <c r="H51" s="18">
        <v>1172.2</v>
      </c>
      <c r="I51" s="19">
        <v>637</v>
      </c>
      <c r="J51" s="10">
        <f t="shared" si="8"/>
        <v>1809.2</v>
      </c>
      <c r="K51" s="18">
        <v>1180.2</v>
      </c>
      <c r="L51" s="19">
        <v>630</v>
      </c>
      <c r="M51" s="10">
        <f t="shared" si="9"/>
        <v>1810.2</v>
      </c>
      <c r="N51" s="11">
        <f t="shared" si="10"/>
        <v>5247</v>
      </c>
      <c r="O51" s="11">
        <f>C51+F51+I51+L51</f>
        <v>2610</v>
      </c>
      <c r="P51" s="10">
        <f t="shared" si="10"/>
        <v>7857</v>
      </c>
    </row>
    <row r="52" spans="1:16" x14ac:dyDescent="0.35">
      <c r="A52" s="17" t="s">
        <v>24</v>
      </c>
      <c r="B52" s="18">
        <v>2812.2</v>
      </c>
      <c r="C52" s="19"/>
      <c r="D52" s="10">
        <f t="shared" si="6"/>
        <v>2812.2</v>
      </c>
      <c r="E52" s="18">
        <v>2794.4</v>
      </c>
      <c r="F52" s="19"/>
      <c r="G52" s="10">
        <f t="shared" si="7"/>
        <v>2794.4</v>
      </c>
      <c r="H52" s="18">
        <v>2798.1</v>
      </c>
      <c r="I52" s="19"/>
      <c r="J52" s="10">
        <f t="shared" si="8"/>
        <v>2798.1</v>
      </c>
      <c r="K52" s="18">
        <v>2824.1</v>
      </c>
      <c r="L52" s="19"/>
      <c r="M52" s="10">
        <f t="shared" si="9"/>
        <v>2824.1</v>
      </c>
      <c r="N52" s="11">
        <f t="shared" si="10"/>
        <v>11228.800000000001</v>
      </c>
      <c r="O52" s="11"/>
      <c r="P52" s="10">
        <f t="shared" si="10"/>
        <v>11228.800000000001</v>
      </c>
    </row>
    <row r="53" spans="1:16" x14ac:dyDescent="0.35">
      <c r="A53" s="17" t="s">
        <v>25</v>
      </c>
      <c r="B53" s="18">
        <v>433.9</v>
      </c>
      <c r="C53" s="19">
        <v>12298.1</v>
      </c>
      <c r="D53" s="10">
        <f t="shared" si="6"/>
        <v>12732</v>
      </c>
      <c r="E53" s="18">
        <v>465.4</v>
      </c>
      <c r="F53" s="19">
        <v>10616.9</v>
      </c>
      <c r="G53" s="10">
        <f t="shared" si="7"/>
        <v>11082.3</v>
      </c>
      <c r="H53" s="18">
        <v>477.4</v>
      </c>
      <c r="I53" s="19">
        <v>11288.3</v>
      </c>
      <c r="J53" s="10">
        <f t="shared" si="8"/>
        <v>11765.699999999999</v>
      </c>
      <c r="K53" s="18">
        <v>505.9</v>
      </c>
      <c r="L53" s="19">
        <v>8611.7000000000007</v>
      </c>
      <c r="M53" s="10">
        <f t="shared" si="9"/>
        <v>9117.6</v>
      </c>
      <c r="N53" s="11">
        <f t="shared" si="10"/>
        <v>1882.6</v>
      </c>
      <c r="O53" s="11">
        <f t="shared" si="10"/>
        <v>42815</v>
      </c>
      <c r="P53" s="10">
        <f t="shared" si="10"/>
        <v>44697.599999999999</v>
      </c>
    </row>
    <row r="54" spans="1:16" x14ac:dyDescent="0.35">
      <c r="A54" s="17" t="s">
        <v>26</v>
      </c>
      <c r="B54" s="18">
        <v>3593.1</v>
      </c>
      <c r="C54" s="18">
        <v>1543.2</v>
      </c>
      <c r="D54" s="10">
        <f t="shared" si="6"/>
        <v>5136.3</v>
      </c>
      <c r="E54" s="18">
        <v>3371.1</v>
      </c>
      <c r="F54" s="18">
        <v>1845.7</v>
      </c>
      <c r="G54" s="10">
        <f t="shared" si="7"/>
        <v>5216.8</v>
      </c>
      <c r="H54" s="18">
        <v>3696.2</v>
      </c>
      <c r="I54" s="18">
        <v>2135.8000000000002</v>
      </c>
      <c r="J54" s="10">
        <f t="shared" si="8"/>
        <v>5832</v>
      </c>
      <c r="K54" s="18">
        <v>3796.7</v>
      </c>
      <c r="L54" s="18">
        <v>2268.3000000000002</v>
      </c>
      <c r="M54" s="10">
        <f t="shared" si="9"/>
        <v>6065</v>
      </c>
      <c r="N54" s="11">
        <f t="shared" si="10"/>
        <v>14457.099999999999</v>
      </c>
      <c r="O54" s="11">
        <f t="shared" si="10"/>
        <v>7793.0000000000009</v>
      </c>
      <c r="P54" s="10">
        <f t="shared" si="10"/>
        <v>22250.1</v>
      </c>
    </row>
    <row r="55" spans="1:16" x14ac:dyDescent="0.35">
      <c r="A55" s="17" t="s">
        <v>27</v>
      </c>
      <c r="B55" s="18">
        <v>2266.5</v>
      </c>
      <c r="C55" s="19">
        <v>76.099999999999994</v>
      </c>
      <c r="D55" s="10">
        <f t="shared" si="6"/>
        <v>2342.6</v>
      </c>
      <c r="E55" s="18">
        <v>2327.5</v>
      </c>
      <c r="F55" s="19">
        <v>79.8</v>
      </c>
      <c r="G55" s="10">
        <f t="shared" si="7"/>
        <v>2407.3000000000002</v>
      </c>
      <c r="H55" s="18">
        <v>2508</v>
      </c>
      <c r="I55" s="19">
        <v>11.4</v>
      </c>
      <c r="J55" s="10">
        <f t="shared" si="8"/>
        <v>2519.4</v>
      </c>
      <c r="K55" s="18">
        <v>2359.9</v>
      </c>
      <c r="L55" s="19">
        <v>33.4</v>
      </c>
      <c r="M55" s="10">
        <f t="shared" si="9"/>
        <v>2393.3000000000002</v>
      </c>
      <c r="N55" s="11">
        <f t="shared" ref="N55:P64" si="11">B55+E55+H55+K55</f>
        <v>9461.9</v>
      </c>
      <c r="O55" s="11">
        <f t="shared" si="11"/>
        <v>200.7</v>
      </c>
      <c r="P55" s="10">
        <f t="shared" si="11"/>
        <v>9662.5999999999985</v>
      </c>
    </row>
    <row r="56" spans="1:16" x14ac:dyDescent="0.35">
      <c r="A56" s="17" t="s">
        <v>28</v>
      </c>
      <c r="B56" s="18">
        <v>38.799999999999997</v>
      </c>
      <c r="C56" s="19">
        <v>2780</v>
      </c>
      <c r="D56" s="10">
        <f t="shared" si="6"/>
        <v>2818.8</v>
      </c>
      <c r="E56" s="18">
        <v>20.3</v>
      </c>
      <c r="F56" s="19">
        <v>2846.7</v>
      </c>
      <c r="G56" s="10">
        <f t="shared" si="7"/>
        <v>2867</v>
      </c>
      <c r="H56" s="18">
        <v>26.6</v>
      </c>
      <c r="I56" s="19">
        <v>2856</v>
      </c>
      <c r="J56" s="10">
        <f t="shared" si="8"/>
        <v>2882.6</v>
      </c>
      <c r="K56" s="18">
        <v>50.3</v>
      </c>
      <c r="L56" s="19">
        <v>2599.8000000000002</v>
      </c>
      <c r="M56" s="10">
        <f t="shared" si="9"/>
        <v>2650.1000000000004</v>
      </c>
      <c r="N56" s="11">
        <f t="shared" si="11"/>
        <v>136</v>
      </c>
      <c r="O56" s="11">
        <f t="shared" si="11"/>
        <v>11082.5</v>
      </c>
      <c r="P56" s="10">
        <f t="shared" si="11"/>
        <v>11218.5</v>
      </c>
    </row>
    <row r="57" spans="1:16" x14ac:dyDescent="0.35">
      <c r="A57" s="13" t="s">
        <v>29</v>
      </c>
      <c r="B57" s="13">
        <f>B58+B59</f>
        <v>89.800000000000011</v>
      </c>
      <c r="C57" s="13">
        <f>C58+C59</f>
        <v>3452.2</v>
      </c>
      <c r="D57" s="13">
        <f t="shared" si="6"/>
        <v>3542</v>
      </c>
      <c r="E57" s="13">
        <f>E58+E59</f>
        <v>94.5</v>
      </c>
      <c r="F57" s="13">
        <f>F58+F59</f>
        <v>3461.5</v>
      </c>
      <c r="G57" s="13">
        <f t="shared" si="7"/>
        <v>3556</v>
      </c>
      <c r="H57" s="13">
        <f>H58+H59</f>
        <v>210.29999999999998</v>
      </c>
      <c r="I57" s="13">
        <f>I58+I59</f>
        <v>3500.2</v>
      </c>
      <c r="J57" s="13">
        <f t="shared" si="8"/>
        <v>3710.5</v>
      </c>
      <c r="K57" s="13">
        <f>K58+K59</f>
        <v>197.8</v>
      </c>
      <c r="L57" s="13">
        <f>L58+L59</f>
        <v>3567.6</v>
      </c>
      <c r="M57" s="13">
        <f t="shared" si="9"/>
        <v>3765.4</v>
      </c>
      <c r="N57" s="16">
        <f t="shared" si="11"/>
        <v>592.40000000000009</v>
      </c>
      <c r="O57" s="16">
        <f t="shared" si="11"/>
        <v>13981.5</v>
      </c>
      <c r="P57" s="15">
        <f t="shared" si="11"/>
        <v>14573.9</v>
      </c>
    </row>
    <row r="58" spans="1:16" x14ac:dyDescent="0.35">
      <c r="A58" s="17" t="s">
        <v>30</v>
      </c>
      <c r="B58" s="18">
        <v>59.7</v>
      </c>
      <c r="C58" s="19">
        <v>1848.2</v>
      </c>
      <c r="D58" s="10">
        <f t="shared" si="6"/>
        <v>1907.9</v>
      </c>
      <c r="E58" s="18">
        <v>63.9</v>
      </c>
      <c r="F58" s="19">
        <v>1857.2</v>
      </c>
      <c r="G58" s="10">
        <f t="shared" si="7"/>
        <v>1921.1000000000001</v>
      </c>
      <c r="H58" s="18">
        <v>60.6</v>
      </c>
      <c r="I58" s="19">
        <v>1861.2</v>
      </c>
      <c r="J58" s="10">
        <f t="shared" si="8"/>
        <v>1921.8</v>
      </c>
      <c r="K58" s="18">
        <v>66.2</v>
      </c>
      <c r="L58" s="19">
        <v>1896.6</v>
      </c>
      <c r="M58" s="10">
        <f t="shared" si="9"/>
        <v>1962.8</v>
      </c>
      <c r="N58" s="11">
        <f t="shared" si="11"/>
        <v>250.39999999999998</v>
      </c>
      <c r="O58" s="11">
        <f t="shared" si="11"/>
        <v>7463.2000000000007</v>
      </c>
      <c r="P58" s="10">
        <f t="shared" si="11"/>
        <v>7713.6</v>
      </c>
    </row>
    <row r="59" spans="1:16" x14ac:dyDescent="0.35">
      <c r="A59" s="17" t="s">
        <v>31</v>
      </c>
      <c r="B59" s="18">
        <v>30.1</v>
      </c>
      <c r="C59" s="19">
        <v>1604</v>
      </c>
      <c r="D59" s="10">
        <f t="shared" si="6"/>
        <v>1634.1</v>
      </c>
      <c r="E59" s="18">
        <v>30.6</v>
      </c>
      <c r="F59" s="19">
        <v>1604.3</v>
      </c>
      <c r="G59" s="10">
        <f t="shared" si="7"/>
        <v>1634.8999999999999</v>
      </c>
      <c r="H59" s="18">
        <v>149.69999999999999</v>
      </c>
      <c r="I59" s="19">
        <v>1639</v>
      </c>
      <c r="J59" s="10">
        <f t="shared" si="8"/>
        <v>1788.7</v>
      </c>
      <c r="K59" s="18">
        <v>131.6</v>
      </c>
      <c r="L59" s="19">
        <v>1671</v>
      </c>
      <c r="M59" s="10">
        <f t="shared" si="9"/>
        <v>1802.6</v>
      </c>
      <c r="N59" s="11">
        <f t="shared" si="11"/>
        <v>342</v>
      </c>
      <c r="O59" s="11">
        <f t="shared" si="11"/>
        <v>6518.3</v>
      </c>
      <c r="P59" s="10">
        <f t="shared" si="11"/>
        <v>6860.2999999999993</v>
      </c>
    </row>
    <row r="60" spans="1:16" x14ac:dyDescent="0.35">
      <c r="A60" s="21" t="s">
        <v>32</v>
      </c>
      <c r="B60" s="22">
        <v>10008.799999999999</v>
      </c>
      <c r="C60" s="23"/>
      <c r="D60" s="24">
        <f t="shared" si="6"/>
        <v>10008.799999999999</v>
      </c>
      <c r="E60" s="22">
        <v>9350.2999999999993</v>
      </c>
      <c r="F60" s="23"/>
      <c r="G60" s="24">
        <f t="shared" si="7"/>
        <v>9350.2999999999993</v>
      </c>
      <c r="H60" s="22">
        <v>9231.2999999999993</v>
      </c>
      <c r="I60" s="23"/>
      <c r="J60" s="24">
        <f t="shared" si="8"/>
        <v>9231.2999999999993</v>
      </c>
      <c r="K60" s="22">
        <v>8506.5</v>
      </c>
      <c r="L60" s="23"/>
      <c r="M60" s="24">
        <f t="shared" si="9"/>
        <v>8506.5</v>
      </c>
      <c r="N60" s="25">
        <f t="shared" si="11"/>
        <v>37096.899999999994</v>
      </c>
      <c r="O60" s="25"/>
      <c r="P60" s="10">
        <f t="shared" si="11"/>
        <v>37096.899999999994</v>
      </c>
    </row>
    <row r="61" spans="1:16" x14ac:dyDescent="0.35">
      <c r="A61" s="13" t="s">
        <v>33</v>
      </c>
      <c r="B61" s="13">
        <f>B62+B63+B64</f>
        <v>192.2</v>
      </c>
      <c r="C61" s="13">
        <f>C62+C63+C64</f>
        <v>2917</v>
      </c>
      <c r="D61" s="13">
        <f t="shared" si="6"/>
        <v>3109.2</v>
      </c>
      <c r="E61" s="13">
        <f>E62+E63+E64</f>
        <v>164.7</v>
      </c>
      <c r="F61" s="13">
        <f>F62+F63+F64</f>
        <v>2832.6</v>
      </c>
      <c r="G61" s="13">
        <f t="shared" si="7"/>
        <v>2997.2999999999997</v>
      </c>
      <c r="H61" s="13">
        <f>H62+H63+H64</f>
        <v>187.9</v>
      </c>
      <c r="I61" s="13">
        <f>I62+I63+I64</f>
        <v>2942.1</v>
      </c>
      <c r="J61" s="13">
        <f t="shared" si="8"/>
        <v>3130</v>
      </c>
      <c r="K61" s="13">
        <f>K62+K63+K64</f>
        <v>240.5</v>
      </c>
      <c r="L61" s="13">
        <f>L62+L63+L64</f>
        <v>3368.2</v>
      </c>
      <c r="M61" s="13">
        <f t="shared" si="9"/>
        <v>3608.7</v>
      </c>
      <c r="N61" s="16">
        <f t="shared" si="11"/>
        <v>785.3</v>
      </c>
      <c r="O61" s="16">
        <f>C61+F61+I61+L61</f>
        <v>12059.900000000001</v>
      </c>
      <c r="P61" s="15">
        <f t="shared" si="11"/>
        <v>12845.2</v>
      </c>
    </row>
    <row r="62" spans="1:16" x14ac:dyDescent="0.35">
      <c r="A62" s="17" t="s">
        <v>34</v>
      </c>
      <c r="B62" s="18"/>
      <c r="C62" s="19">
        <v>592.4</v>
      </c>
      <c r="D62" s="10">
        <f t="shared" si="6"/>
        <v>592.4</v>
      </c>
      <c r="E62" s="18"/>
      <c r="F62" s="19">
        <v>695.9</v>
      </c>
      <c r="G62" s="10">
        <f t="shared" si="7"/>
        <v>695.9</v>
      </c>
      <c r="H62" s="18"/>
      <c r="I62" s="19">
        <v>764</v>
      </c>
      <c r="J62" s="10">
        <f t="shared" si="8"/>
        <v>764</v>
      </c>
      <c r="K62" s="18"/>
      <c r="L62" s="19">
        <v>677.7</v>
      </c>
      <c r="M62" s="10">
        <f t="shared" si="9"/>
        <v>677.7</v>
      </c>
      <c r="N62" s="11"/>
      <c r="O62" s="11">
        <f>C62+F62+I62+L62</f>
        <v>2730</v>
      </c>
      <c r="P62" s="10">
        <f t="shared" si="11"/>
        <v>2730</v>
      </c>
    </row>
    <row r="63" spans="1:16" x14ac:dyDescent="0.35">
      <c r="A63" s="17" t="s">
        <v>35</v>
      </c>
      <c r="B63" s="18">
        <v>192.2</v>
      </c>
      <c r="C63" s="19">
        <v>1075</v>
      </c>
      <c r="D63" s="10">
        <f t="shared" si="6"/>
        <v>1267.2</v>
      </c>
      <c r="E63" s="18">
        <v>164.7</v>
      </c>
      <c r="F63" s="19">
        <v>920.4</v>
      </c>
      <c r="G63" s="10">
        <f t="shared" si="7"/>
        <v>1085.0999999999999</v>
      </c>
      <c r="H63" s="18">
        <v>187.9</v>
      </c>
      <c r="I63" s="19">
        <v>1050.3</v>
      </c>
      <c r="J63" s="10">
        <f t="shared" si="8"/>
        <v>1238.2</v>
      </c>
      <c r="K63" s="18">
        <v>240.5</v>
      </c>
      <c r="L63" s="19">
        <v>1344.3</v>
      </c>
      <c r="M63" s="10">
        <f t="shared" si="9"/>
        <v>1584.8</v>
      </c>
      <c r="N63" s="11">
        <f>B63+E63+H63+K63</f>
        <v>785.3</v>
      </c>
      <c r="O63" s="11">
        <f>C63+F63+I63+L63</f>
        <v>4390</v>
      </c>
      <c r="P63" s="10">
        <f t="shared" si="11"/>
        <v>5175.3</v>
      </c>
    </row>
    <row r="64" spans="1:16" ht="15" thickBot="1" x14ac:dyDescent="0.4">
      <c r="A64" s="27" t="s">
        <v>36</v>
      </c>
      <c r="B64" s="28"/>
      <c r="C64" s="29">
        <v>1249.5999999999999</v>
      </c>
      <c r="D64" s="30">
        <f t="shared" si="6"/>
        <v>1249.5999999999999</v>
      </c>
      <c r="E64" s="28"/>
      <c r="F64" s="29">
        <v>1216.3</v>
      </c>
      <c r="G64" s="30">
        <f t="shared" si="7"/>
        <v>1216.3</v>
      </c>
      <c r="H64" s="28"/>
      <c r="I64" s="29">
        <v>1127.8</v>
      </c>
      <c r="J64" s="30">
        <f t="shared" si="8"/>
        <v>1127.8</v>
      </c>
      <c r="K64" s="28"/>
      <c r="L64" s="29">
        <v>1346.2</v>
      </c>
      <c r="M64" s="30">
        <f t="shared" si="9"/>
        <v>1346.2</v>
      </c>
      <c r="N64" s="25"/>
      <c r="O64" s="25">
        <f>C64+F64+I64+L64</f>
        <v>4939.8999999999996</v>
      </c>
      <c r="P64" s="10">
        <f t="shared" si="11"/>
        <v>4939.8999999999996</v>
      </c>
    </row>
    <row r="65" spans="1:16" ht="15" thickBot="1" x14ac:dyDescent="0.4">
      <c r="A65" s="31" t="s">
        <v>37</v>
      </c>
      <c r="B65" s="32">
        <f>B39+B40+B44+B47+B48+B49+B50+B51+B52+B53+B54+B55+B56+B57+B60+B61</f>
        <v>32916.699999999997</v>
      </c>
      <c r="C65" s="33">
        <f>C39+C40+C44+C47+C48+C49+C50+C51+C52+C53+C54+C55+C56+C57+C60+C61</f>
        <v>67580.299999999988</v>
      </c>
      <c r="D65" s="34">
        <f t="shared" si="6"/>
        <v>100496.99999999999</v>
      </c>
      <c r="E65" s="34">
        <f>E39+E40+E44+E47+E48+E49+E50+E51+E52+E53+E54+E55+E56+E57+E60+E61</f>
        <v>32214.3</v>
      </c>
      <c r="F65" s="34">
        <f>F39+F40+F44+F47+F48+F49+F50+F51+F52+F53+F54+F55+F56+F57+F60+F61</f>
        <v>61889.200000000004</v>
      </c>
      <c r="G65" s="35">
        <f t="shared" si="7"/>
        <v>94103.5</v>
      </c>
      <c r="H65" s="32">
        <f>H39+H40+H44+H47+H48+H49+H50+H51+H52+H53+H54+H55+H56+H57+H60+H61</f>
        <v>32436.200000000004</v>
      </c>
      <c r="I65" s="33">
        <f>I39+I40+I44+I47+I48+I49+I50+I51+I52+I53+I54+I55+I56+I57+I60+I61</f>
        <v>60864.5</v>
      </c>
      <c r="J65" s="34">
        <f t="shared" si="8"/>
        <v>93300.700000000012</v>
      </c>
      <c r="K65" s="34">
        <f>K39+K40+K44+K47+K48+K49+K50+K51+K52+K53+K54+K55+K56+K57+K60+K61</f>
        <v>32473.500000000004</v>
      </c>
      <c r="L65" s="34">
        <f>L39+L40+L44+L47+L48+L49+L50+L51+L52+L53+L54+L55+L56+L57+L60+L61</f>
        <v>60626.600000000006</v>
      </c>
      <c r="M65" s="35">
        <f t="shared" si="9"/>
        <v>93100.1</v>
      </c>
      <c r="N65" s="34">
        <f>N39+N40+N44+N47+N48+N49+N50+N51+N52+N53+N54+N55+N56+N57+N60+N61</f>
        <v>130040.7</v>
      </c>
      <c r="O65" s="34">
        <f>O39+O40+O44+O47+O48+O49+O50+O51+O52+O53+O54+O55+O56+O57+O60+O61</f>
        <v>250960.6</v>
      </c>
      <c r="P65" s="35">
        <f>P39+P40+P44+P47+P48+P49+P50+P51+P52+P53+P54+P55+P56+P57+P60+P61</f>
        <v>381001.3</v>
      </c>
    </row>
    <row r="66" spans="1:16" x14ac:dyDescent="0.35">
      <c r="A66" s="37"/>
      <c r="B66" s="37"/>
      <c r="C66" s="37"/>
      <c r="D66" s="37"/>
      <c r="E66" s="37"/>
      <c r="F66" s="37"/>
      <c r="G66" s="37"/>
      <c r="H66" s="37"/>
      <c r="I66" s="37"/>
      <c r="J66" s="37"/>
      <c r="K66" s="37"/>
      <c r="L66" s="37"/>
      <c r="M66" s="37"/>
      <c r="N66" s="37"/>
      <c r="O66" s="37"/>
      <c r="P66" s="37"/>
    </row>
    <row r="67" spans="1:16" x14ac:dyDescent="0.35">
      <c r="A67" s="149" t="s">
        <v>41</v>
      </c>
      <c r="B67" s="149"/>
      <c r="C67" s="149"/>
      <c r="D67" s="149"/>
      <c r="E67" s="149"/>
      <c r="F67" s="149"/>
      <c r="G67" s="149"/>
      <c r="H67" s="149"/>
      <c r="I67" s="149"/>
      <c r="J67" s="149"/>
      <c r="K67" s="149"/>
      <c r="L67" s="149"/>
      <c r="M67" s="149"/>
      <c r="N67" s="149"/>
      <c r="O67" s="149"/>
      <c r="P67" s="149"/>
    </row>
    <row r="68" spans="1:16" ht="13.9" customHeight="1" x14ac:dyDescent="0.35">
      <c r="A68" s="150" t="s">
        <v>1</v>
      </c>
      <c r="B68" s="150"/>
      <c r="C68" s="150"/>
      <c r="D68" s="150"/>
      <c r="E68" s="150"/>
      <c r="F68" s="150"/>
      <c r="G68" s="150"/>
      <c r="H68" s="150"/>
      <c r="I68" s="150"/>
      <c r="J68" s="150"/>
      <c r="K68" s="150"/>
      <c r="L68" s="150"/>
      <c r="M68" s="150"/>
      <c r="N68" s="150"/>
      <c r="O68" s="150"/>
      <c r="P68" s="150"/>
    </row>
    <row r="69" spans="1:16" ht="13.9" customHeight="1" thickBot="1" x14ac:dyDescent="0.4">
      <c r="A69" s="2"/>
      <c r="B69" s="2"/>
      <c r="C69" s="2"/>
      <c r="D69" s="2"/>
      <c r="E69" s="2"/>
      <c r="F69" s="2"/>
      <c r="G69" s="2"/>
      <c r="H69" s="2"/>
      <c r="I69" s="2"/>
      <c r="J69" s="2"/>
      <c r="K69" s="2"/>
      <c r="L69" s="2"/>
      <c r="M69" s="2"/>
      <c r="N69" s="2"/>
      <c r="O69" s="2"/>
      <c r="P69" s="40" t="s">
        <v>39</v>
      </c>
    </row>
    <row r="70" spans="1:16" ht="15" thickBot="1" x14ac:dyDescent="0.4">
      <c r="A70" s="141" t="s">
        <v>2</v>
      </c>
      <c r="B70" s="143" t="s">
        <v>3</v>
      </c>
      <c r="C70" s="144"/>
      <c r="D70" s="145"/>
      <c r="E70" s="146" t="s">
        <v>4</v>
      </c>
      <c r="F70" s="144"/>
      <c r="G70" s="147"/>
      <c r="H70" s="143" t="s">
        <v>5</v>
      </c>
      <c r="I70" s="144"/>
      <c r="J70" s="145"/>
      <c r="K70" s="146" t="s">
        <v>6</v>
      </c>
      <c r="L70" s="144"/>
      <c r="M70" s="147"/>
      <c r="N70" s="146" t="s">
        <v>42</v>
      </c>
      <c r="O70" s="144"/>
      <c r="P70" s="147"/>
    </row>
    <row r="71" spans="1:16" ht="15" thickBot="1" x14ac:dyDescent="0.4">
      <c r="A71" s="142"/>
      <c r="B71" s="3" t="s">
        <v>8</v>
      </c>
      <c r="C71" s="4" t="s">
        <v>9</v>
      </c>
      <c r="D71" s="5" t="s">
        <v>10</v>
      </c>
      <c r="E71" s="3" t="s">
        <v>8</v>
      </c>
      <c r="F71" s="4" t="s">
        <v>9</v>
      </c>
      <c r="G71" s="6" t="s">
        <v>10</v>
      </c>
      <c r="H71" s="3" t="s">
        <v>8</v>
      </c>
      <c r="I71" s="4" t="s">
        <v>9</v>
      </c>
      <c r="J71" s="5" t="s">
        <v>10</v>
      </c>
      <c r="K71" s="3" t="s">
        <v>8</v>
      </c>
      <c r="L71" s="4" t="s">
        <v>9</v>
      </c>
      <c r="M71" s="6" t="s">
        <v>10</v>
      </c>
      <c r="N71" s="3" t="s">
        <v>8</v>
      </c>
      <c r="O71" s="4" t="s">
        <v>9</v>
      </c>
      <c r="P71" s="6" t="s">
        <v>10</v>
      </c>
    </row>
    <row r="72" spans="1:16" x14ac:dyDescent="0.35">
      <c r="A72" s="7" t="s">
        <v>11</v>
      </c>
      <c r="B72" s="8">
        <v>13.2</v>
      </c>
      <c r="C72" s="9">
        <v>19223.099999999999</v>
      </c>
      <c r="D72" s="10">
        <f t="shared" ref="D72:D98" si="12">B72+C72</f>
        <v>19236.3</v>
      </c>
      <c r="E72" s="8">
        <v>11.9</v>
      </c>
      <c r="F72" s="9">
        <v>15670.5</v>
      </c>
      <c r="G72" s="10">
        <f t="shared" ref="G72:G98" si="13">E72+F72</f>
        <v>15682.4</v>
      </c>
      <c r="H72" s="8">
        <v>11.8</v>
      </c>
      <c r="I72" s="9">
        <v>13957.8</v>
      </c>
      <c r="J72" s="10">
        <f t="shared" ref="J72:J98" si="14">H72+I72</f>
        <v>13969.599999999999</v>
      </c>
      <c r="K72" s="8">
        <v>12.1</v>
      </c>
      <c r="L72" s="9">
        <v>15187.6</v>
      </c>
      <c r="M72" s="10">
        <f t="shared" ref="M72:M98" si="15">K72+L72</f>
        <v>15199.7</v>
      </c>
      <c r="N72" s="11">
        <f t="shared" ref="N72:P87" si="16">B72+E72+H72+K72</f>
        <v>49.000000000000007</v>
      </c>
      <c r="O72" s="11">
        <f t="shared" si="16"/>
        <v>64038.999999999993</v>
      </c>
      <c r="P72" s="10">
        <f>N72+O72</f>
        <v>64087.999999999993</v>
      </c>
    </row>
    <row r="73" spans="1:16" x14ac:dyDescent="0.35">
      <c r="A73" s="12" t="s">
        <v>12</v>
      </c>
      <c r="B73" s="13">
        <f>B74+B75+B76</f>
        <v>6921.6</v>
      </c>
      <c r="C73" s="14">
        <f>C74+C75+C76</f>
        <v>1238.0999999999999</v>
      </c>
      <c r="D73" s="15">
        <f t="shared" si="12"/>
        <v>8159.7000000000007</v>
      </c>
      <c r="E73" s="13">
        <f>E74+E75+E76</f>
        <v>6321.1</v>
      </c>
      <c r="F73" s="14">
        <f>F74+F75+F76</f>
        <v>1127.4000000000001</v>
      </c>
      <c r="G73" s="15">
        <f t="shared" si="13"/>
        <v>7448.5</v>
      </c>
      <c r="H73" s="13">
        <f>H74+H75+H76</f>
        <v>6427.6</v>
      </c>
      <c r="I73" s="14">
        <f>I74+I75+I76</f>
        <v>1235.9000000000001</v>
      </c>
      <c r="J73" s="15">
        <f t="shared" si="14"/>
        <v>7663.5</v>
      </c>
      <c r="K73" s="13">
        <f>K74+K75+K76</f>
        <v>6764.7000000000007</v>
      </c>
      <c r="L73" s="14">
        <f>L74+L75+L76</f>
        <v>1061.5999999999999</v>
      </c>
      <c r="M73" s="15">
        <f t="shared" si="15"/>
        <v>7826.3000000000011</v>
      </c>
      <c r="N73" s="16">
        <f t="shared" si="16"/>
        <v>26435.000000000004</v>
      </c>
      <c r="O73" s="16">
        <f t="shared" si="16"/>
        <v>4663</v>
      </c>
      <c r="P73" s="15">
        <f t="shared" si="16"/>
        <v>31098</v>
      </c>
    </row>
    <row r="74" spans="1:16" x14ac:dyDescent="0.35">
      <c r="A74" s="17" t="s">
        <v>13</v>
      </c>
      <c r="B74" s="18">
        <v>3571.9</v>
      </c>
      <c r="C74" s="19">
        <v>534.9</v>
      </c>
      <c r="D74" s="10">
        <f t="shared" si="12"/>
        <v>4106.8</v>
      </c>
      <c r="E74" s="18">
        <v>3509.4</v>
      </c>
      <c r="F74" s="19">
        <v>525.5</v>
      </c>
      <c r="G74" s="10">
        <f t="shared" si="13"/>
        <v>4034.9</v>
      </c>
      <c r="H74" s="18">
        <v>3695.1</v>
      </c>
      <c r="I74" s="19">
        <v>571.1</v>
      </c>
      <c r="J74" s="10">
        <f t="shared" si="14"/>
        <v>4266.2</v>
      </c>
      <c r="K74" s="18">
        <v>3853.6</v>
      </c>
      <c r="L74" s="19">
        <v>497.5</v>
      </c>
      <c r="M74" s="10">
        <f t="shared" si="15"/>
        <v>4351.1000000000004</v>
      </c>
      <c r="N74" s="11">
        <f t="shared" si="16"/>
        <v>14630</v>
      </c>
      <c r="O74" s="11">
        <f t="shared" si="16"/>
        <v>2129</v>
      </c>
      <c r="P74" s="10">
        <f t="shared" si="16"/>
        <v>16759</v>
      </c>
    </row>
    <row r="75" spans="1:16" x14ac:dyDescent="0.35">
      <c r="A75" s="17" t="s">
        <v>14</v>
      </c>
      <c r="B75" s="18">
        <v>3297.9</v>
      </c>
      <c r="C75" s="19">
        <v>592.6</v>
      </c>
      <c r="D75" s="10">
        <f t="shared" si="12"/>
        <v>3890.5</v>
      </c>
      <c r="E75" s="18">
        <v>2730.1</v>
      </c>
      <c r="F75" s="19">
        <v>531.9</v>
      </c>
      <c r="G75" s="10">
        <f t="shared" si="13"/>
        <v>3262</v>
      </c>
      <c r="H75" s="18">
        <v>2639.5</v>
      </c>
      <c r="I75" s="19">
        <v>543.6</v>
      </c>
      <c r="J75" s="10">
        <f t="shared" si="14"/>
        <v>3183.1</v>
      </c>
      <c r="K75" s="18">
        <v>2797.5</v>
      </c>
      <c r="L75" s="19">
        <v>410.9</v>
      </c>
      <c r="M75" s="10">
        <f t="shared" si="15"/>
        <v>3208.4</v>
      </c>
      <c r="N75" s="11">
        <f t="shared" si="16"/>
        <v>11465</v>
      </c>
      <c r="O75" s="11">
        <f t="shared" si="16"/>
        <v>2079</v>
      </c>
      <c r="P75" s="10">
        <f t="shared" si="16"/>
        <v>13544</v>
      </c>
    </row>
    <row r="76" spans="1:16" x14ac:dyDescent="0.35">
      <c r="A76" s="17" t="s">
        <v>15</v>
      </c>
      <c r="B76" s="18">
        <v>51.8</v>
      </c>
      <c r="C76" s="19">
        <v>110.6</v>
      </c>
      <c r="D76" s="10">
        <f t="shared" si="12"/>
        <v>162.39999999999998</v>
      </c>
      <c r="E76" s="18">
        <v>81.599999999999994</v>
      </c>
      <c r="F76" s="19">
        <v>70</v>
      </c>
      <c r="G76" s="10">
        <f t="shared" si="13"/>
        <v>151.6</v>
      </c>
      <c r="H76" s="18">
        <v>93</v>
      </c>
      <c r="I76" s="19">
        <v>121.2</v>
      </c>
      <c r="J76" s="10">
        <f t="shared" si="14"/>
        <v>214.2</v>
      </c>
      <c r="K76" s="18">
        <v>113.6</v>
      </c>
      <c r="L76" s="19">
        <v>153.19999999999999</v>
      </c>
      <c r="M76" s="10">
        <f t="shared" si="15"/>
        <v>266.79999999999995</v>
      </c>
      <c r="N76" s="11">
        <f t="shared" si="16"/>
        <v>340</v>
      </c>
      <c r="O76" s="11">
        <f t="shared" si="16"/>
        <v>455</v>
      </c>
      <c r="P76" s="10">
        <f t="shared" si="16"/>
        <v>795</v>
      </c>
    </row>
    <row r="77" spans="1:16" x14ac:dyDescent="0.35">
      <c r="A77" s="12" t="s">
        <v>16</v>
      </c>
      <c r="B77" s="13">
        <f>B78+B79</f>
        <v>2556.5</v>
      </c>
      <c r="C77" s="14">
        <f>C78+C79</f>
        <v>16878</v>
      </c>
      <c r="D77" s="15">
        <f t="shared" si="12"/>
        <v>19434.5</v>
      </c>
      <c r="E77" s="13">
        <f>E78+E79</f>
        <v>2194.7999999999997</v>
      </c>
      <c r="F77" s="14">
        <f>F78+F79</f>
        <v>16940.2</v>
      </c>
      <c r="G77" s="15">
        <f t="shared" si="13"/>
        <v>19135</v>
      </c>
      <c r="H77" s="13">
        <f>H78+H79</f>
        <v>2378.2999999999997</v>
      </c>
      <c r="I77" s="14">
        <f>I78+I79</f>
        <v>15376.8</v>
      </c>
      <c r="J77" s="15">
        <f t="shared" si="14"/>
        <v>17755.099999999999</v>
      </c>
      <c r="K77" s="13">
        <f>K78+K79</f>
        <v>2775.4</v>
      </c>
      <c r="L77" s="14">
        <f>L78+L79</f>
        <v>17120.5</v>
      </c>
      <c r="M77" s="15">
        <f t="shared" si="15"/>
        <v>19895.900000000001</v>
      </c>
      <c r="N77" s="16">
        <f t="shared" si="16"/>
        <v>9904.9999999999982</v>
      </c>
      <c r="O77" s="16">
        <f t="shared" si="16"/>
        <v>66315.5</v>
      </c>
      <c r="P77" s="15">
        <f t="shared" si="16"/>
        <v>76220.5</v>
      </c>
    </row>
    <row r="78" spans="1:16" x14ac:dyDescent="0.35">
      <c r="A78" s="17" t="s">
        <v>17</v>
      </c>
      <c r="B78" s="18">
        <v>451.1</v>
      </c>
      <c r="C78" s="19">
        <v>300.39999999999998</v>
      </c>
      <c r="D78" s="10">
        <f t="shared" si="12"/>
        <v>751.5</v>
      </c>
      <c r="E78" s="18">
        <v>444.2</v>
      </c>
      <c r="F78" s="19">
        <v>295.8</v>
      </c>
      <c r="G78" s="10">
        <f t="shared" si="13"/>
        <v>740</v>
      </c>
      <c r="H78" s="18">
        <v>427.2</v>
      </c>
      <c r="I78" s="19">
        <v>284.5</v>
      </c>
      <c r="J78" s="10">
        <f t="shared" si="14"/>
        <v>711.7</v>
      </c>
      <c r="K78" s="18">
        <v>465.5</v>
      </c>
      <c r="L78" s="19">
        <v>267.3</v>
      </c>
      <c r="M78" s="10">
        <f t="shared" si="15"/>
        <v>732.8</v>
      </c>
      <c r="N78" s="11">
        <f t="shared" si="16"/>
        <v>1788</v>
      </c>
      <c r="O78" s="11">
        <f t="shared" si="16"/>
        <v>1148</v>
      </c>
      <c r="P78" s="10">
        <f t="shared" si="16"/>
        <v>2936</v>
      </c>
    </row>
    <row r="79" spans="1:16" x14ac:dyDescent="0.35">
      <c r="A79" s="17" t="s">
        <v>18</v>
      </c>
      <c r="B79" s="18">
        <v>2105.4</v>
      </c>
      <c r="C79" s="19">
        <v>16577.599999999999</v>
      </c>
      <c r="D79" s="10">
        <f t="shared" si="12"/>
        <v>18683</v>
      </c>
      <c r="E79" s="18">
        <v>1750.6</v>
      </c>
      <c r="F79" s="19">
        <v>16644.400000000001</v>
      </c>
      <c r="G79" s="10">
        <f t="shared" si="13"/>
        <v>18395</v>
      </c>
      <c r="H79" s="18">
        <v>1951.1</v>
      </c>
      <c r="I79" s="19">
        <v>15092.3</v>
      </c>
      <c r="J79" s="10">
        <f t="shared" si="14"/>
        <v>17043.399999999998</v>
      </c>
      <c r="K79" s="18">
        <v>2309.9</v>
      </c>
      <c r="L79" s="19">
        <v>16853.2</v>
      </c>
      <c r="M79" s="10">
        <f t="shared" si="15"/>
        <v>19163.100000000002</v>
      </c>
      <c r="N79" s="11">
        <f t="shared" si="16"/>
        <v>8117</v>
      </c>
      <c r="O79" s="11">
        <f t="shared" si="16"/>
        <v>65167.5</v>
      </c>
      <c r="P79" s="10">
        <f t="shared" si="16"/>
        <v>73284.5</v>
      </c>
    </row>
    <row r="80" spans="1:16" x14ac:dyDescent="0.35">
      <c r="A80" s="17" t="s">
        <v>19</v>
      </c>
      <c r="B80" s="18">
        <v>1583.8</v>
      </c>
      <c r="C80" s="19">
        <v>144</v>
      </c>
      <c r="D80" s="10">
        <f t="shared" si="12"/>
        <v>1727.8</v>
      </c>
      <c r="E80" s="18">
        <v>1491.1</v>
      </c>
      <c r="F80" s="19">
        <v>193.7</v>
      </c>
      <c r="G80" s="10">
        <f t="shared" si="13"/>
        <v>1684.8</v>
      </c>
      <c r="H80" s="18">
        <v>1524.1</v>
      </c>
      <c r="I80" s="19">
        <v>313.39999999999998</v>
      </c>
      <c r="J80" s="10">
        <f t="shared" si="14"/>
        <v>1837.5</v>
      </c>
      <c r="K80" s="18">
        <v>1556.5</v>
      </c>
      <c r="L80" s="19">
        <v>402.9</v>
      </c>
      <c r="M80" s="10">
        <f t="shared" si="15"/>
        <v>1959.4</v>
      </c>
      <c r="N80" s="11">
        <f t="shared" si="16"/>
        <v>6155.5</v>
      </c>
      <c r="O80" s="11">
        <f t="shared" si="16"/>
        <v>1054</v>
      </c>
      <c r="P80" s="10">
        <f t="shared" si="16"/>
        <v>7209.5</v>
      </c>
    </row>
    <row r="81" spans="1:16" x14ac:dyDescent="0.35">
      <c r="A81" s="17" t="s">
        <v>20</v>
      </c>
      <c r="B81" s="18">
        <v>401.2</v>
      </c>
      <c r="C81" s="20"/>
      <c r="D81" s="10">
        <f t="shared" si="12"/>
        <v>401.2</v>
      </c>
      <c r="E81" s="18">
        <v>436</v>
      </c>
      <c r="F81" s="20"/>
      <c r="G81" s="10">
        <f t="shared" si="13"/>
        <v>436</v>
      </c>
      <c r="H81" s="18">
        <v>453.2</v>
      </c>
      <c r="I81" s="20"/>
      <c r="J81" s="10">
        <f t="shared" si="14"/>
        <v>453.2</v>
      </c>
      <c r="K81" s="18">
        <v>454.7</v>
      </c>
      <c r="L81" s="20"/>
      <c r="M81" s="10">
        <f t="shared" si="15"/>
        <v>454.7</v>
      </c>
      <c r="N81" s="11">
        <f t="shared" si="16"/>
        <v>1745.1000000000001</v>
      </c>
      <c r="O81" s="11"/>
      <c r="P81" s="10">
        <f t="shared" si="16"/>
        <v>1745.1000000000001</v>
      </c>
    </row>
    <row r="82" spans="1:16" x14ac:dyDescent="0.35">
      <c r="A82" s="17" t="s">
        <v>21</v>
      </c>
      <c r="B82" s="18">
        <v>518.5</v>
      </c>
      <c r="C82" s="19">
        <v>3794.6</v>
      </c>
      <c r="D82" s="10">
        <f t="shared" si="12"/>
        <v>4313.1000000000004</v>
      </c>
      <c r="E82" s="18">
        <v>520.1</v>
      </c>
      <c r="F82" s="19">
        <v>3704.8</v>
      </c>
      <c r="G82" s="10">
        <f t="shared" si="13"/>
        <v>4224.9000000000005</v>
      </c>
      <c r="H82" s="18">
        <v>508.4</v>
      </c>
      <c r="I82" s="19">
        <v>4018.3</v>
      </c>
      <c r="J82" s="10">
        <f t="shared" si="14"/>
        <v>4526.7</v>
      </c>
      <c r="K82" s="18">
        <v>560</v>
      </c>
      <c r="L82" s="19">
        <v>3640.3</v>
      </c>
      <c r="M82" s="10">
        <f t="shared" si="15"/>
        <v>4200.3</v>
      </c>
      <c r="N82" s="11">
        <f t="shared" si="16"/>
        <v>2107</v>
      </c>
      <c r="O82" s="11">
        <f>C82+F82+I82+L82</f>
        <v>15158</v>
      </c>
      <c r="P82" s="10">
        <f t="shared" si="16"/>
        <v>17265</v>
      </c>
    </row>
    <row r="83" spans="1:16" x14ac:dyDescent="0.35">
      <c r="A83" s="17" t="s">
        <v>22</v>
      </c>
      <c r="B83" s="18">
        <v>845.5</v>
      </c>
      <c r="C83" s="19">
        <v>4280.1000000000004</v>
      </c>
      <c r="D83" s="10">
        <f t="shared" si="12"/>
        <v>5125.6000000000004</v>
      </c>
      <c r="E83" s="18">
        <v>846.3</v>
      </c>
      <c r="F83" s="19">
        <v>4287.1000000000004</v>
      </c>
      <c r="G83" s="10">
        <f t="shared" si="13"/>
        <v>5133.4000000000005</v>
      </c>
      <c r="H83" s="18">
        <v>859.4</v>
      </c>
      <c r="I83" s="19">
        <v>3731.7</v>
      </c>
      <c r="J83" s="10">
        <f t="shared" si="14"/>
        <v>4591.0999999999995</v>
      </c>
      <c r="K83" s="18">
        <v>1607.8</v>
      </c>
      <c r="L83" s="19">
        <v>3388.1</v>
      </c>
      <c r="M83" s="10">
        <f t="shared" si="15"/>
        <v>4995.8999999999996</v>
      </c>
      <c r="N83" s="11">
        <f t="shared" si="16"/>
        <v>4159</v>
      </c>
      <c r="O83" s="11">
        <f>C83+F83+I83+L83</f>
        <v>15687.000000000002</v>
      </c>
      <c r="P83" s="10">
        <f t="shared" si="16"/>
        <v>19846</v>
      </c>
    </row>
    <row r="84" spans="1:16" x14ac:dyDescent="0.35">
      <c r="A84" s="17" t="s">
        <v>23</v>
      </c>
      <c r="B84" s="18">
        <v>1417.3</v>
      </c>
      <c r="C84" s="19">
        <v>900</v>
      </c>
      <c r="D84" s="10">
        <f t="shared" si="12"/>
        <v>2317.3000000000002</v>
      </c>
      <c r="E84" s="18">
        <v>1384.8</v>
      </c>
      <c r="F84" s="19">
        <v>895</v>
      </c>
      <c r="G84" s="10">
        <f t="shared" si="13"/>
        <v>2279.8000000000002</v>
      </c>
      <c r="H84" s="18">
        <v>1235.7</v>
      </c>
      <c r="I84" s="19">
        <v>848</v>
      </c>
      <c r="J84" s="10">
        <f t="shared" si="14"/>
        <v>2083.6999999999998</v>
      </c>
      <c r="K84" s="18">
        <v>1072.2</v>
      </c>
      <c r="L84" s="19">
        <v>845</v>
      </c>
      <c r="M84" s="10">
        <f t="shared" si="15"/>
        <v>1917.2</v>
      </c>
      <c r="N84" s="11">
        <f t="shared" si="16"/>
        <v>5110</v>
      </c>
      <c r="O84" s="11">
        <f>C84+F84+I84+L84</f>
        <v>3488</v>
      </c>
      <c r="P84" s="10">
        <f t="shared" si="16"/>
        <v>8598</v>
      </c>
    </row>
    <row r="85" spans="1:16" x14ac:dyDescent="0.35">
      <c r="A85" s="17" t="s">
        <v>24</v>
      </c>
      <c r="B85" s="18">
        <v>3231.6</v>
      </c>
      <c r="C85" s="19"/>
      <c r="D85" s="10">
        <f t="shared" si="12"/>
        <v>3231.6</v>
      </c>
      <c r="E85" s="18">
        <v>3062.9</v>
      </c>
      <c r="F85" s="19"/>
      <c r="G85" s="10">
        <f t="shared" si="13"/>
        <v>3062.9</v>
      </c>
      <c r="H85" s="18">
        <v>3459</v>
      </c>
      <c r="I85" s="19"/>
      <c r="J85" s="10">
        <f t="shared" si="14"/>
        <v>3459</v>
      </c>
      <c r="K85" s="18">
        <v>3277.3</v>
      </c>
      <c r="L85" s="19"/>
      <c r="M85" s="10">
        <f t="shared" si="15"/>
        <v>3277.3</v>
      </c>
      <c r="N85" s="11">
        <f t="shared" si="16"/>
        <v>13030.8</v>
      </c>
      <c r="O85" s="11"/>
      <c r="P85" s="10">
        <f t="shared" si="16"/>
        <v>13030.8</v>
      </c>
    </row>
    <row r="86" spans="1:16" x14ac:dyDescent="0.35">
      <c r="A86" s="17" t="s">
        <v>25</v>
      </c>
      <c r="B86" s="18">
        <v>438.9</v>
      </c>
      <c r="C86" s="19">
        <v>12058</v>
      </c>
      <c r="D86" s="10">
        <f t="shared" si="12"/>
        <v>12496.9</v>
      </c>
      <c r="E86" s="18">
        <v>482.2</v>
      </c>
      <c r="F86" s="19">
        <v>11131.6</v>
      </c>
      <c r="G86" s="10">
        <f t="shared" si="13"/>
        <v>11613.800000000001</v>
      </c>
      <c r="H86" s="18">
        <v>495</v>
      </c>
      <c r="I86" s="19">
        <v>11925.4</v>
      </c>
      <c r="J86" s="10">
        <f t="shared" si="14"/>
        <v>12420.4</v>
      </c>
      <c r="K86" s="18">
        <v>537.9</v>
      </c>
      <c r="L86" s="19">
        <v>9026</v>
      </c>
      <c r="M86" s="10">
        <f t="shared" si="15"/>
        <v>9563.9</v>
      </c>
      <c r="N86" s="11">
        <f t="shared" si="16"/>
        <v>1954</v>
      </c>
      <c r="O86" s="11">
        <f t="shared" si="16"/>
        <v>44141</v>
      </c>
      <c r="P86" s="10">
        <f t="shared" si="16"/>
        <v>46095</v>
      </c>
    </row>
    <row r="87" spans="1:16" x14ac:dyDescent="0.35">
      <c r="A87" s="17" t="s">
        <v>26</v>
      </c>
      <c r="B87" s="18">
        <v>3643.6</v>
      </c>
      <c r="C87" s="18">
        <v>1795.9</v>
      </c>
      <c r="D87" s="10">
        <f t="shared" si="12"/>
        <v>5439.5</v>
      </c>
      <c r="E87" s="18">
        <v>3451.8</v>
      </c>
      <c r="F87" s="18">
        <v>1823.1</v>
      </c>
      <c r="G87" s="10">
        <f t="shared" si="13"/>
        <v>5274.9</v>
      </c>
      <c r="H87" s="18">
        <v>3845.6</v>
      </c>
      <c r="I87" s="18">
        <v>2288.1999999999998</v>
      </c>
      <c r="J87" s="10">
        <f t="shared" si="14"/>
        <v>6133.7999999999993</v>
      </c>
      <c r="K87" s="18">
        <v>4100.8</v>
      </c>
      <c r="L87" s="18">
        <v>2219.6</v>
      </c>
      <c r="M87" s="10">
        <f t="shared" si="15"/>
        <v>6320.4</v>
      </c>
      <c r="N87" s="11">
        <f t="shared" si="16"/>
        <v>15041.8</v>
      </c>
      <c r="O87" s="11">
        <f t="shared" si="16"/>
        <v>8126.7999999999993</v>
      </c>
      <c r="P87" s="10">
        <f t="shared" si="16"/>
        <v>23168.6</v>
      </c>
    </row>
    <row r="88" spans="1:16" x14ac:dyDescent="0.35">
      <c r="A88" s="17" t="s">
        <v>27</v>
      </c>
      <c r="B88" s="18">
        <v>2358.6999999999998</v>
      </c>
      <c r="C88" s="19">
        <v>79.8</v>
      </c>
      <c r="D88" s="10">
        <f t="shared" si="12"/>
        <v>2438.5</v>
      </c>
      <c r="E88" s="18">
        <v>2460.6</v>
      </c>
      <c r="F88" s="19">
        <v>80.2</v>
      </c>
      <c r="G88" s="10">
        <f t="shared" si="13"/>
        <v>2540.7999999999997</v>
      </c>
      <c r="H88" s="18">
        <v>2609.5</v>
      </c>
      <c r="I88" s="19">
        <v>11.7</v>
      </c>
      <c r="J88" s="10">
        <f t="shared" si="14"/>
        <v>2621.1999999999998</v>
      </c>
      <c r="K88" s="18">
        <v>2416</v>
      </c>
      <c r="L88" s="19">
        <v>35</v>
      </c>
      <c r="M88" s="10">
        <f t="shared" si="15"/>
        <v>2451</v>
      </c>
      <c r="N88" s="11">
        <f t="shared" ref="N88:P97" si="17">B88+E88+H88+K88</f>
        <v>9844.7999999999993</v>
      </c>
      <c r="O88" s="11">
        <f t="shared" si="17"/>
        <v>206.7</v>
      </c>
      <c r="P88" s="10">
        <f t="shared" si="17"/>
        <v>10051.5</v>
      </c>
    </row>
    <row r="89" spans="1:16" x14ac:dyDescent="0.35">
      <c r="A89" s="17" t="s">
        <v>28</v>
      </c>
      <c r="B89" s="18">
        <v>45.4</v>
      </c>
      <c r="C89" s="19">
        <v>3342.2</v>
      </c>
      <c r="D89" s="10">
        <f t="shared" si="12"/>
        <v>3387.6</v>
      </c>
      <c r="E89" s="18">
        <v>27.1</v>
      </c>
      <c r="F89" s="19">
        <v>3445.5</v>
      </c>
      <c r="G89" s="10">
        <f t="shared" si="13"/>
        <v>3472.6</v>
      </c>
      <c r="H89" s="18">
        <v>34.5</v>
      </c>
      <c r="I89" s="19">
        <v>3482.9</v>
      </c>
      <c r="J89" s="10">
        <f t="shared" si="14"/>
        <v>3517.4</v>
      </c>
      <c r="K89" s="18">
        <v>59.7</v>
      </c>
      <c r="L89" s="19">
        <v>3142.7</v>
      </c>
      <c r="M89" s="10">
        <f t="shared" si="15"/>
        <v>3202.3999999999996</v>
      </c>
      <c r="N89" s="11">
        <f t="shared" si="17"/>
        <v>166.7</v>
      </c>
      <c r="O89" s="11">
        <f t="shared" si="17"/>
        <v>13413.3</v>
      </c>
      <c r="P89" s="10">
        <f t="shared" si="17"/>
        <v>13580</v>
      </c>
    </row>
    <row r="90" spans="1:16" x14ac:dyDescent="0.35">
      <c r="A90" s="13" t="s">
        <v>29</v>
      </c>
      <c r="B90" s="13">
        <f>B91+B92</f>
        <v>93</v>
      </c>
      <c r="C90" s="13">
        <f>C91+C92</f>
        <v>3554.4</v>
      </c>
      <c r="D90" s="13">
        <f t="shared" si="12"/>
        <v>3647.4</v>
      </c>
      <c r="E90" s="13">
        <f>E91+E92</f>
        <v>97.7</v>
      </c>
      <c r="F90" s="13">
        <f>F91+F92</f>
        <v>3563.8</v>
      </c>
      <c r="G90" s="13">
        <f t="shared" si="13"/>
        <v>3661.5</v>
      </c>
      <c r="H90" s="13">
        <f>H91+H92</f>
        <v>218.2</v>
      </c>
      <c r="I90" s="13">
        <f>I91+I92</f>
        <v>3604</v>
      </c>
      <c r="J90" s="13">
        <f t="shared" si="14"/>
        <v>3822.2</v>
      </c>
      <c r="K90" s="13">
        <f>K91+K92</f>
        <v>205.10000000000002</v>
      </c>
      <c r="L90" s="13">
        <f>L91+L92</f>
        <v>3673.2</v>
      </c>
      <c r="M90" s="13">
        <f t="shared" si="15"/>
        <v>3878.2999999999997</v>
      </c>
      <c r="N90" s="16">
        <f t="shared" si="17"/>
        <v>614</v>
      </c>
      <c r="O90" s="16">
        <f t="shared" si="17"/>
        <v>14395.400000000001</v>
      </c>
      <c r="P90" s="15">
        <f t="shared" si="17"/>
        <v>15009.399999999998</v>
      </c>
    </row>
    <row r="91" spans="1:16" x14ac:dyDescent="0.35">
      <c r="A91" s="17" t="s">
        <v>30</v>
      </c>
      <c r="B91" s="18">
        <v>61.6</v>
      </c>
      <c r="C91" s="19">
        <v>1885.5</v>
      </c>
      <c r="D91" s="10">
        <f t="shared" si="12"/>
        <v>1947.1</v>
      </c>
      <c r="E91" s="18">
        <v>65.900000000000006</v>
      </c>
      <c r="F91" s="19">
        <v>1894.6</v>
      </c>
      <c r="G91" s="10">
        <f t="shared" si="13"/>
        <v>1960.5</v>
      </c>
      <c r="H91" s="18">
        <v>62.5</v>
      </c>
      <c r="I91" s="19">
        <v>1898.6</v>
      </c>
      <c r="J91" s="10">
        <f t="shared" si="14"/>
        <v>1961.1</v>
      </c>
      <c r="K91" s="18">
        <v>68.2</v>
      </c>
      <c r="L91" s="19">
        <v>1934.7</v>
      </c>
      <c r="M91" s="10">
        <f t="shared" si="15"/>
        <v>2002.9</v>
      </c>
      <c r="N91" s="11">
        <f t="shared" si="17"/>
        <v>258.2</v>
      </c>
      <c r="O91" s="11">
        <f t="shared" si="17"/>
        <v>7613.4</v>
      </c>
      <c r="P91" s="10">
        <f t="shared" si="17"/>
        <v>7871.6</v>
      </c>
    </row>
    <row r="92" spans="1:16" x14ac:dyDescent="0.35">
      <c r="A92" s="17" t="s">
        <v>31</v>
      </c>
      <c r="B92" s="18">
        <v>31.4</v>
      </c>
      <c r="C92" s="19">
        <v>1668.9</v>
      </c>
      <c r="D92" s="10">
        <f t="shared" si="12"/>
        <v>1700.3000000000002</v>
      </c>
      <c r="E92" s="18">
        <v>31.8</v>
      </c>
      <c r="F92" s="19">
        <v>1669.2</v>
      </c>
      <c r="G92" s="10">
        <f t="shared" si="13"/>
        <v>1701</v>
      </c>
      <c r="H92" s="18">
        <v>155.69999999999999</v>
      </c>
      <c r="I92" s="19">
        <v>1705.4</v>
      </c>
      <c r="J92" s="10">
        <f t="shared" si="14"/>
        <v>1861.1000000000001</v>
      </c>
      <c r="K92" s="18">
        <v>136.9</v>
      </c>
      <c r="L92" s="19">
        <v>1738.5</v>
      </c>
      <c r="M92" s="10">
        <f t="shared" si="15"/>
        <v>1875.4</v>
      </c>
      <c r="N92" s="11">
        <f t="shared" si="17"/>
        <v>355.79999999999995</v>
      </c>
      <c r="O92" s="11">
        <f t="shared" si="17"/>
        <v>6782</v>
      </c>
      <c r="P92" s="10">
        <f t="shared" si="17"/>
        <v>7137.8000000000011</v>
      </c>
    </row>
    <row r="93" spans="1:16" x14ac:dyDescent="0.35">
      <c r="A93" s="21" t="s">
        <v>32</v>
      </c>
      <c r="B93" s="22">
        <v>10313.9</v>
      </c>
      <c r="C93" s="23"/>
      <c r="D93" s="24">
        <f t="shared" si="12"/>
        <v>10313.9</v>
      </c>
      <c r="E93" s="22">
        <v>9635.2999999999993</v>
      </c>
      <c r="F93" s="23"/>
      <c r="G93" s="24">
        <f t="shared" si="13"/>
        <v>9635.2999999999993</v>
      </c>
      <c r="H93" s="22">
        <v>9512.6</v>
      </c>
      <c r="I93" s="23"/>
      <c r="J93" s="24">
        <f t="shared" si="14"/>
        <v>9512.6</v>
      </c>
      <c r="K93" s="22">
        <v>8765.7999999999993</v>
      </c>
      <c r="L93" s="23"/>
      <c r="M93" s="24">
        <f t="shared" si="15"/>
        <v>8765.7999999999993</v>
      </c>
      <c r="N93" s="25">
        <f t="shared" si="17"/>
        <v>38227.599999999991</v>
      </c>
      <c r="O93" s="25"/>
      <c r="P93" s="10">
        <f t="shared" si="17"/>
        <v>38227.599999999991</v>
      </c>
    </row>
    <row r="94" spans="1:16" x14ac:dyDescent="0.35">
      <c r="A94" s="13" t="s">
        <v>33</v>
      </c>
      <c r="B94" s="13">
        <f>B95+B96+B97</f>
        <v>194.7</v>
      </c>
      <c r="C94" s="13">
        <f>C95+C96+C97</f>
        <v>3022</v>
      </c>
      <c r="D94" s="13">
        <f t="shared" si="12"/>
        <v>3216.7</v>
      </c>
      <c r="E94" s="13">
        <f>E95+E96+E97</f>
        <v>167</v>
      </c>
      <c r="F94" s="13">
        <f>F95+F96+F97</f>
        <v>2884</v>
      </c>
      <c r="G94" s="13">
        <f t="shared" si="13"/>
        <v>3051</v>
      </c>
      <c r="H94" s="13">
        <f>H95+H96+H97</f>
        <v>198.8</v>
      </c>
      <c r="I94" s="13">
        <f>I95+I96+I97</f>
        <v>3084</v>
      </c>
      <c r="J94" s="13">
        <f t="shared" si="14"/>
        <v>3282.8</v>
      </c>
      <c r="K94" s="13">
        <f>K95+K96+K97</f>
        <v>235.6</v>
      </c>
      <c r="L94" s="13">
        <f>L95+L96+L97</f>
        <v>3508.9</v>
      </c>
      <c r="M94" s="13">
        <f t="shared" si="15"/>
        <v>3744.5</v>
      </c>
      <c r="N94" s="16">
        <f t="shared" si="17"/>
        <v>796.1</v>
      </c>
      <c r="O94" s="16">
        <f>C94+F94+I94+L94</f>
        <v>12498.9</v>
      </c>
      <c r="P94" s="15">
        <f t="shared" si="17"/>
        <v>13295</v>
      </c>
    </row>
    <row r="95" spans="1:16" x14ac:dyDescent="0.35">
      <c r="A95" s="17" t="s">
        <v>34</v>
      </c>
      <c r="B95" s="18"/>
      <c r="C95" s="19">
        <v>625.79999999999995</v>
      </c>
      <c r="D95" s="10">
        <f t="shared" si="12"/>
        <v>625.79999999999995</v>
      </c>
      <c r="E95" s="18"/>
      <c r="F95" s="19">
        <v>735.2</v>
      </c>
      <c r="G95" s="10">
        <f t="shared" si="13"/>
        <v>735.2</v>
      </c>
      <c r="H95" s="18"/>
      <c r="I95" s="19">
        <v>807.1</v>
      </c>
      <c r="J95" s="10">
        <f t="shared" si="14"/>
        <v>807.1</v>
      </c>
      <c r="K95" s="18"/>
      <c r="L95" s="19">
        <v>715.9</v>
      </c>
      <c r="M95" s="10">
        <f t="shared" si="15"/>
        <v>715.9</v>
      </c>
      <c r="N95" s="11"/>
      <c r="O95" s="11">
        <f>C95+F95+I95+L95</f>
        <v>2884</v>
      </c>
      <c r="P95" s="10">
        <f t="shared" si="17"/>
        <v>2884</v>
      </c>
    </row>
    <row r="96" spans="1:16" x14ac:dyDescent="0.35">
      <c r="A96" s="17" t="s">
        <v>35</v>
      </c>
      <c r="B96" s="18">
        <v>194.7</v>
      </c>
      <c r="C96" s="19">
        <v>1115.7</v>
      </c>
      <c r="D96" s="10">
        <f t="shared" si="12"/>
        <v>1310.4000000000001</v>
      </c>
      <c r="E96" s="18">
        <v>167</v>
      </c>
      <c r="F96" s="19">
        <v>934.8</v>
      </c>
      <c r="G96" s="10">
        <f t="shared" si="13"/>
        <v>1101.8</v>
      </c>
      <c r="H96" s="18">
        <v>198.8</v>
      </c>
      <c r="I96" s="19">
        <v>1083</v>
      </c>
      <c r="J96" s="10">
        <f t="shared" si="14"/>
        <v>1281.8</v>
      </c>
      <c r="K96" s="18">
        <v>235.6</v>
      </c>
      <c r="L96" s="19">
        <v>1426.5</v>
      </c>
      <c r="M96" s="10">
        <f t="shared" si="15"/>
        <v>1662.1</v>
      </c>
      <c r="N96" s="11">
        <f>B96+E96+H96+K96</f>
        <v>796.1</v>
      </c>
      <c r="O96" s="11">
        <f>C96+F96+I96+L96</f>
        <v>4560</v>
      </c>
      <c r="P96" s="10">
        <f t="shared" si="17"/>
        <v>5356.1</v>
      </c>
    </row>
    <row r="97" spans="1:222" ht="15" thickBot="1" x14ac:dyDescent="0.4">
      <c r="A97" s="27" t="s">
        <v>36</v>
      </c>
      <c r="B97" s="28"/>
      <c r="C97" s="29">
        <v>1280.5</v>
      </c>
      <c r="D97" s="30">
        <f t="shared" si="12"/>
        <v>1280.5</v>
      </c>
      <c r="E97" s="28"/>
      <c r="F97" s="29">
        <v>1214</v>
      </c>
      <c r="G97" s="30">
        <f t="shared" si="13"/>
        <v>1214</v>
      </c>
      <c r="H97" s="28"/>
      <c r="I97" s="29">
        <v>1193.9000000000001</v>
      </c>
      <c r="J97" s="30">
        <f t="shared" si="14"/>
        <v>1193.9000000000001</v>
      </c>
      <c r="K97" s="28"/>
      <c r="L97" s="29">
        <v>1366.5</v>
      </c>
      <c r="M97" s="30">
        <f t="shared" si="15"/>
        <v>1366.5</v>
      </c>
      <c r="N97" s="25"/>
      <c r="O97" s="25">
        <f>C97+F97+I97+L97</f>
        <v>5054.8999999999996</v>
      </c>
      <c r="P97" s="10">
        <f t="shared" si="17"/>
        <v>5054.8999999999996</v>
      </c>
    </row>
    <row r="98" spans="1:222" ht="15" thickBot="1" x14ac:dyDescent="0.4">
      <c r="A98" s="31" t="s">
        <v>37</v>
      </c>
      <c r="B98" s="32">
        <f>B72+B73+B77+B80+B81+B82+B83+B84+B85+B86+B87+B88+B89+B90+B93+B94</f>
        <v>34577.399999999994</v>
      </c>
      <c r="C98" s="33">
        <f>C72+C73+C77+C80+C81+C82+C83+C84+C85+C86+C87+C88+C89+C90+C93+C94</f>
        <v>70310.2</v>
      </c>
      <c r="D98" s="34">
        <f t="shared" si="12"/>
        <v>104887.59999999999</v>
      </c>
      <c r="E98" s="34">
        <f>E72+E73+E77+E80+E81+E82+E83+E84+E85+E86+E87+E88+E89+E90+E93+E94</f>
        <v>32590.699999999993</v>
      </c>
      <c r="F98" s="34">
        <f>F72+F73+F77+F80+F81+F82+F83+F84+F85+F86+F87+F88+F89+F90+F93+F94</f>
        <v>65746.899999999994</v>
      </c>
      <c r="G98" s="35">
        <f t="shared" si="13"/>
        <v>98337.599999999991</v>
      </c>
      <c r="H98" s="32">
        <f>H72+H73+H77+H80+H81+H82+H83+H84+H85+H86+H87+H88+H89+H90+H93+H94</f>
        <v>33771.700000000004</v>
      </c>
      <c r="I98" s="33">
        <f>I72+I73+I77+I80+I81+I82+I83+I84+I85+I86+I87+I88+I89+I90+I93+I94</f>
        <v>63878.1</v>
      </c>
      <c r="J98" s="34">
        <f t="shared" si="14"/>
        <v>97649.8</v>
      </c>
      <c r="K98" s="34">
        <f>K72+K73+K77+K80+K81+K82+K83+K84+K85+K86+K87+K88+K89+K90+K93+K94</f>
        <v>34401.599999999999</v>
      </c>
      <c r="L98" s="34">
        <f>L72+L73+L77+L80+L81+L82+L83+L84+L85+L86+L87+L88+L89+L90+L93+L94</f>
        <v>63251.399999999994</v>
      </c>
      <c r="M98" s="35">
        <f t="shared" si="15"/>
        <v>97653</v>
      </c>
      <c r="N98" s="34">
        <f>N72+N73+N77+N80+N81+N82+N83+N84+N85+N86+N87+N88+N89+N90+N93+N94</f>
        <v>135341.4</v>
      </c>
      <c r="O98" s="34">
        <f>O72+O73+O77+O80+O81+O82+O83+O84+O85+O86+O87+O88+O89+O90+O93+O94</f>
        <v>263186.59999999998</v>
      </c>
      <c r="P98" s="35">
        <f>P72+P73+P77+P80+P81+P82+P83+P84+P85+P86+P87+P88+P89+P90+P93+P94</f>
        <v>398528</v>
      </c>
    </row>
    <row r="99" spans="1:222" x14ac:dyDescent="0.35">
      <c r="A99" s="37"/>
      <c r="B99" s="37"/>
      <c r="C99" s="37"/>
      <c r="D99" s="37"/>
      <c r="E99" s="37"/>
      <c r="F99" s="37"/>
      <c r="G99" s="37"/>
      <c r="H99" s="37"/>
      <c r="I99" s="37"/>
      <c r="J99" s="37"/>
      <c r="K99" s="37"/>
      <c r="L99" s="37"/>
      <c r="M99" s="37"/>
      <c r="N99" s="37"/>
      <c r="O99" s="37"/>
      <c r="P99" s="37"/>
    </row>
    <row r="100" spans="1:222" x14ac:dyDescent="0.35">
      <c r="A100" s="149" t="s">
        <v>43</v>
      </c>
      <c r="B100" s="149"/>
      <c r="C100" s="149"/>
      <c r="D100" s="149"/>
      <c r="E100" s="149"/>
      <c r="F100" s="149"/>
      <c r="G100" s="149"/>
      <c r="H100" s="149"/>
      <c r="I100" s="149"/>
      <c r="J100" s="149"/>
      <c r="K100" s="149"/>
      <c r="L100" s="149"/>
      <c r="M100" s="149"/>
      <c r="N100" s="149"/>
      <c r="O100" s="149"/>
      <c r="P100" s="149"/>
    </row>
    <row r="101" spans="1:222" ht="13.9" customHeight="1" x14ac:dyDescent="0.35">
      <c r="A101" s="150" t="s">
        <v>1</v>
      </c>
      <c r="B101" s="150"/>
      <c r="C101" s="150"/>
      <c r="D101" s="150"/>
      <c r="E101" s="150"/>
      <c r="F101" s="150"/>
      <c r="G101" s="150"/>
      <c r="H101" s="150"/>
      <c r="I101" s="150"/>
      <c r="J101" s="150"/>
      <c r="K101" s="150"/>
      <c r="L101" s="150"/>
      <c r="M101" s="150"/>
      <c r="N101" s="150"/>
      <c r="O101" s="150"/>
      <c r="P101" s="150"/>
    </row>
    <row r="102" spans="1:222" ht="13.9" customHeight="1" thickBot="1" x14ac:dyDescent="0.4">
      <c r="A102" s="2"/>
      <c r="B102" s="2"/>
      <c r="C102" s="2"/>
      <c r="D102" s="2"/>
      <c r="E102" s="2"/>
      <c r="F102" s="2"/>
      <c r="G102" s="2"/>
      <c r="H102" s="2"/>
      <c r="I102" s="2"/>
      <c r="J102" s="2"/>
      <c r="K102" s="2"/>
      <c r="L102" s="2"/>
      <c r="M102" s="2"/>
      <c r="N102" s="2"/>
      <c r="O102" s="2"/>
      <c r="P102" s="40" t="s">
        <v>39</v>
      </c>
    </row>
    <row r="103" spans="1:222" ht="15" thickBot="1" x14ac:dyDescent="0.4">
      <c r="A103" s="141" t="s">
        <v>2</v>
      </c>
      <c r="B103" s="143" t="s">
        <v>3</v>
      </c>
      <c r="C103" s="144"/>
      <c r="D103" s="145"/>
      <c r="E103" s="146" t="s">
        <v>4</v>
      </c>
      <c r="F103" s="144"/>
      <c r="G103" s="147"/>
      <c r="H103" s="143" t="s">
        <v>5</v>
      </c>
      <c r="I103" s="144"/>
      <c r="J103" s="145"/>
      <c r="K103" s="146" t="s">
        <v>6</v>
      </c>
      <c r="L103" s="144"/>
      <c r="M103" s="147"/>
      <c r="N103" s="146" t="s">
        <v>44</v>
      </c>
      <c r="O103" s="144"/>
      <c r="P103" s="147"/>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c r="DA103" s="41"/>
      <c r="DB103" s="41"/>
      <c r="DC103" s="41"/>
      <c r="DD103" s="41"/>
      <c r="DE103" s="41"/>
      <c r="DF103" s="41"/>
      <c r="DG103" s="41"/>
      <c r="DH103" s="41"/>
      <c r="DI103" s="41"/>
      <c r="DJ103" s="41"/>
      <c r="DK103" s="41"/>
      <c r="DL103" s="41"/>
      <c r="DM103" s="41"/>
      <c r="DN103" s="41"/>
      <c r="DO103" s="41"/>
      <c r="DP103" s="41"/>
      <c r="DQ103" s="41"/>
      <c r="DR103" s="41"/>
      <c r="DS103" s="41"/>
      <c r="DT103" s="41"/>
      <c r="DU103" s="41"/>
      <c r="DV103" s="41"/>
      <c r="DW103" s="41"/>
      <c r="DX103" s="41"/>
      <c r="DY103" s="41"/>
      <c r="DZ103" s="41"/>
      <c r="EA103" s="41"/>
      <c r="EB103" s="41"/>
      <c r="EC103" s="41"/>
      <c r="ED103" s="41"/>
      <c r="EE103" s="41"/>
      <c r="EF103" s="41"/>
      <c r="EG103" s="41"/>
      <c r="EH103" s="41"/>
      <c r="EI103" s="41"/>
      <c r="EJ103" s="41"/>
      <c r="EK103" s="41"/>
      <c r="EL103" s="41"/>
      <c r="EM103" s="41"/>
      <c r="EN103" s="41"/>
      <c r="EO103" s="41"/>
      <c r="EP103" s="41"/>
      <c r="EQ103" s="41"/>
      <c r="ER103" s="41"/>
      <c r="ES103" s="41"/>
      <c r="ET103" s="41"/>
      <c r="EU103" s="41"/>
      <c r="EV103" s="41"/>
      <c r="EW103" s="41"/>
      <c r="EX103" s="41"/>
      <c r="EY103" s="41"/>
      <c r="EZ103" s="41"/>
      <c r="FA103" s="41"/>
      <c r="FB103" s="41"/>
      <c r="FC103" s="41"/>
      <c r="FD103" s="41"/>
      <c r="FE103" s="41"/>
      <c r="FF103" s="41"/>
      <c r="FG103" s="41"/>
      <c r="FH103" s="41"/>
      <c r="FI103" s="41"/>
      <c r="FJ103" s="41"/>
      <c r="FK103" s="41"/>
      <c r="FL103" s="41"/>
      <c r="FM103" s="41"/>
      <c r="FN103" s="41"/>
      <c r="FO103" s="41"/>
      <c r="FP103" s="41"/>
      <c r="FQ103" s="41"/>
      <c r="FR103" s="41"/>
      <c r="FS103" s="41"/>
      <c r="FT103" s="41"/>
      <c r="FU103" s="41"/>
      <c r="FV103" s="41"/>
      <c r="FW103" s="41"/>
      <c r="FX103" s="41"/>
      <c r="FY103" s="41"/>
      <c r="FZ103" s="41"/>
      <c r="GA103" s="41"/>
      <c r="GB103" s="41"/>
      <c r="GC103" s="41"/>
      <c r="GD103" s="41"/>
      <c r="GE103" s="41"/>
      <c r="GF103" s="41"/>
      <c r="GG103" s="41"/>
      <c r="GH103" s="41"/>
      <c r="GI103" s="41"/>
      <c r="GJ103" s="41"/>
      <c r="GK103" s="41"/>
      <c r="GL103" s="41"/>
      <c r="GM103" s="41"/>
      <c r="GN103" s="41"/>
      <c r="GO103" s="41"/>
      <c r="GP103" s="41"/>
      <c r="GQ103" s="41"/>
      <c r="GR103" s="41"/>
      <c r="GS103" s="41"/>
      <c r="GT103" s="41"/>
      <c r="GU103" s="41"/>
      <c r="GV103" s="41"/>
      <c r="GW103" s="41"/>
      <c r="GX103" s="41"/>
      <c r="GY103" s="41"/>
      <c r="GZ103" s="41"/>
      <c r="HA103" s="41"/>
      <c r="HB103" s="41"/>
      <c r="HC103" s="41"/>
      <c r="HD103" s="41"/>
      <c r="HE103" s="41"/>
      <c r="HF103" s="41"/>
      <c r="HG103" s="41"/>
      <c r="HH103" s="41"/>
      <c r="HI103" s="41"/>
      <c r="HJ103" s="41"/>
      <c r="HK103" s="41"/>
      <c r="HL103" s="41"/>
      <c r="HM103" s="41"/>
      <c r="HN103" s="41"/>
    </row>
    <row r="104" spans="1:222" ht="15" thickBot="1" x14ac:dyDescent="0.4">
      <c r="A104" s="142"/>
      <c r="B104" s="3" t="s">
        <v>8</v>
      </c>
      <c r="C104" s="4" t="s">
        <v>9</v>
      </c>
      <c r="D104" s="5" t="s">
        <v>10</v>
      </c>
      <c r="E104" s="3" t="s">
        <v>8</v>
      </c>
      <c r="F104" s="4" t="s">
        <v>9</v>
      </c>
      <c r="G104" s="6" t="s">
        <v>10</v>
      </c>
      <c r="H104" s="3" t="s">
        <v>8</v>
      </c>
      <c r="I104" s="4" t="s">
        <v>9</v>
      </c>
      <c r="J104" s="5" t="s">
        <v>10</v>
      </c>
      <c r="K104" s="3" t="s">
        <v>8</v>
      </c>
      <c r="L104" s="4" t="s">
        <v>9</v>
      </c>
      <c r="M104" s="6" t="s">
        <v>10</v>
      </c>
      <c r="N104" s="3" t="s">
        <v>8</v>
      </c>
      <c r="O104" s="4" t="s">
        <v>9</v>
      </c>
      <c r="P104" s="6" t="s">
        <v>10</v>
      </c>
    </row>
    <row r="105" spans="1:222" x14ac:dyDescent="0.35">
      <c r="A105" s="7" t="s">
        <v>11</v>
      </c>
      <c r="B105" s="8">
        <v>3</v>
      </c>
      <c r="C105" s="9">
        <v>19847.8</v>
      </c>
      <c r="D105" s="10">
        <f t="shared" ref="D105:D131" si="18">B105+C105</f>
        <v>19850.8</v>
      </c>
      <c r="E105" s="8">
        <v>2.2999999999999998</v>
      </c>
      <c r="F105" s="9">
        <v>16166.3</v>
      </c>
      <c r="G105" s="10">
        <f t="shared" ref="G105:G131" si="19">E105+F105</f>
        <v>16168.599999999999</v>
      </c>
      <c r="H105" s="8">
        <v>2.2999999999999998</v>
      </c>
      <c r="I105" s="9">
        <v>14428.3</v>
      </c>
      <c r="J105" s="10">
        <f t="shared" ref="J105:J131" si="20">H105+I105</f>
        <v>14430.599999999999</v>
      </c>
      <c r="K105" s="8">
        <v>2.7</v>
      </c>
      <c r="L105" s="9">
        <v>15717.3</v>
      </c>
      <c r="M105" s="10">
        <f t="shared" ref="M105:M131" si="21">K105+L105</f>
        <v>15720</v>
      </c>
      <c r="N105" s="11">
        <f t="shared" ref="N105:P120" si="22">B105+E105+H105+K105</f>
        <v>10.3</v>
      </c>
      <c r="O105" s="11">
        <f t="shared" si="22"/>
        <v>66159.7</v>
      </c>
      <c r="P105" s="10">
        <f>N105+O105</f>
        <v>66170</v>
      </c>
    </row>
    <row r="106" spans="1:222" x14ac:dyDescent="0.35">
      <c r="A106" s="12" t="s">
        <v>12</v>
      </c>
      <c r="B106" s="13">
        <f>B107+B108+B109</f>
        <v>7463.8</v>
      </c>
      <c r="C106" s="14">
        <f>C107+C108+C109</f>
        <v>1325.8</v>
      </c>
      <c r="D106" s="15">
        <f t="shared" si="18"/>
        <v>8789.6</v>
      </c>
      <c r="E106" s="13">
        <f>E107+E108+E109</f>
        <v>8064.3</v>
      </c>
      <c r="F106" s="14">
        <f>F107+F108+F109</f>
        <v>1450</v>
      </c>
      <c r="G106" s="15">
        <f t="shared" si="19"/>
        <v>9514.2999999999993</v>
      </c>
      <c r="H106" s="13">
        <f>H107+H108+H109</f>
        <v>8004.2</v>
      </c>
      <c r="I106" s="14">
        <f>I107+I108+I109</f>
        <v>1444.9</v>
      </c>
      <c r="J106" s="15">
        <f t="shared" si="20"/>
        <v>9449.1</v>
      </c>
      <c r="K106" s="13">
        <f>K107+K108+K109</f>
        <v>8268.4</v>
      </c>
      <c r="L106" s="14">
        <f>L107+L108+L109</f>
        <v>1549.6</v>
      </c>
      <c r="M106" s="15">
        <f t="shared" si="21"/>
        <v>9818</v>
      </c>
      <c r="N106" s="16">
        <f t="shared" si="22"/>
        <v>31800.699999999997</v>
      </c>
      <c r="O106" s="16">
        <f t="shared" si="22"/>
        <v>5770.3000000000011</v>
      </c>
      <c r="P106" s="15">
        <f t="shared" si="22"/>
        <v>37571</v>
      </c>
    </row>
    <row r="107" spans="1:222" x14ac:dyDescent="0.35">
      <c r="A107" s="17" t="s">
        <v>13</v>
      </c>
      <c r="B107" s="18">
        <v>3579</v>
      </c>
      <c r="C107" s="19">
        <v>536</v>
      </c>
      <c r="D107" s="10">
        <f t="shared" si="18"/>
        <v>4115</v>
      </c>
      <c r="E107" s="18">
        <v>3605</v>
      </c>
      <c r="F107" s="19">
        <v>551</v>
      </c>
      <c r="G107" s="10">
        <f t="shared" si="19"/>
        <v>4156</v>
      </c>
      <c r="H107" s="18">
        <v>3510</v>
      </c>
      <c r="I107" s="19">
        <v>541</v>
      </c>
      <c r="J107" s="10">
        <f t="shared" si="20"/>
        <v>4051</v>
      </c>
      <c r="K107" s="18">
        <v>3531</v>
      </c>
      <c r="L107" s="19">
        <v>546</v>
      </c>
      <c r="M107" s="10">
        <f t="shared" si="21"/>
        <v>4077</v>
      </c>
      <c r="N107" s="11">
        <f t="shared" si="22"/>
        <v>14225</v>
      </c>
      <c r="O107" s="11">
        <f t="shared" si="22"/>
        <v>2174</v>
      </c>
      <c r="P107" s="10">
        <f t="shared" si="22"/>
        <v>16399</v>
      </c>
    </row>
    <row r="108" spans="1:222" x14ac:dyDescent="0.35">
      <c r="A108" s="17" t="s">
        <v>14</v>
      </c>
      <c r="B108" s="18">
        <v>3812</v>
      </c>
      <c r="C108" s="19">
        <v>685</v>
      </c>
      <c r="D108" s="10">
        <f t="shared" si="18"/>
        <v>4497</v>
      </c>
      <c r="E108" s="18">
        <v>4374</v>
      </c>
      <c r="F108" s="19">
        <v>791</v>
      </c>
      <c r="G108" s="10">
        <f t="shared" si="19"/>
        <v>5165</v>
      </c>
      <c r="H108" s="18">
        <v>4417</v>
      </c>
      <c r="I108" s="19">
        <v>803</v>
      </c>
      <c r="J108" s="10">
        <f t="shared" si="20"/>
        <v>5220</v>
      </c>
      <c r="K108" s="18">
        <v>4616</v>
      </c>
      <c r="L108" s="19">
        <v>840</v>
      </c>
      <c r="M108" s="10">
        <f t="shared" si="21"/>
        <v>5456</v>
      </c>
      <c r="N108" s="11">
        <f t="shared" si="22"/>
        <v>17219</v>
      </c>
      <c r="O108" s="11">
        <f t="shared" si="22"/>
        <v>3119</v>
      </c>
      <c r="P108" s="10">
        <f t="shared" si="22"/>
        <v>20338</v>
      </c>
    </row>
    <row r="109" spans="1:222" x14ac:dyDescent="0.35">
      <c r="A109" s="17" t="s">
        <v>15</v>
      </c>
      <c r="B109" s="18">
        <v>72.8</v>
      </c>
      <c r="C109" s="19">
        <v>104.8</v>
      </c>
      <c r="D109" s="10">
        <f t="shared" si="18"/>
        <v>177.6</v>
      </c>
      <c r="E109" s="18">
        <v>85.3</v>
      </c>
      <c r="F109" s="19">
        <v>108</v>
      </c>
      <c r="G109" s="10">
        <f t="shared" si="19"/>
        <v>193.3</v>
      </c>
      <c r="H109" s="18">
        <v>77.2</v>
      </c>
      <c r="I109" s="19">
        <v>100.9</v>
      </c>
      <c r="J109" s="10">
        <f t="shared" si="20"/>
        <v>178.10000000000002</v>
      </c>
      <c r="K109" s="18">
        <v>121.4</v>
      </c>
      <c r="L109" s="19">
        <v>163.6</v>
      </c>
      <c r="M109" s="10">
        <f t="shared" si="21"/>
        <v>285</v>
      </c>
      <c r="N109" s="11">
        <f t="shared" si="22"/>
        <v>356.70000000000005</v>
      </c>
      <c r="O109" s="11">
        <f t="shared" si="22"/>
        <v>477.30000000000007</v>
      </c>
      <c r="P109" s="10">
        <f t="shared" si="22"/>
        <v>834</v>
      </c>
    </row>
    <row r="110" spans="1:222" x14ac:dyDescent="0.35">
      <c r="A110" s="12" t="s">
        <v>16</v>
      </c>
      <c r="B110" s="13">
        <f>B111+B112</f>
        <v>2706.7</v>
      </c>
      <c r="C110" s="14">
        <f>C111+C112</f>
        <v>17854.900000000001</v>
      </c>
      <c r="D110" s="15">
        <f t="shared" si="18"/>
        <v>20561.600000000002</v>
      </c>
      <c r="E110" s="13">
        <f>E111+E112</f>
        <v>2307.8000000000002</v>
      </c>
      <c r="F110" s="14">
        <f>F111+F112</f>
        <v>18015.099999999999</v>
      </c>
      <c r="G110" s="15">
        <f t="shared" si="19"/>
        <v>20322.899999999998</v>
      </c>
      <c r="H110" s="13">
        <f>H111+H112</f>
        <v>2726.9</v>
      </c>
      <c r="I110" s="14">
        <f>I111+I112</f>
        <v>16257.1</v>
      </c>
      <c r="J110" s="15">
        <f t="shared" si="20"/>
        <v>18984</v>
      </c>
      <c r="K110" s="13">
        <f>K111+K112</f>
        <v>2641.5</v>
      </c>
      <c r="L110" s="14">
        <f>L111+L112</f>
        <v>18130.900000000001</v>
      </c>
      <c r="M110" s="15">
        <f t="shared" si="21"/>
        <v>20772.400000000001</v>
      </c>
      <c r="N110" s="16">
        <f t="shared" si="22"/>
        <v>10382.9</v>
      </c>
      <c r="O110" s="16">
        <f t="shared" si="22"/>
        <v>70258</v>
      </c>
      <c r="P110" s="15">
        <f t="shared" si="22"/>
        <v>80640.899999999994</v>
      </c>
    </row>
    <row r="111" spans="1:222" x14ac:dyDescent="0.35">
      <c r="A111" s="17" t="s">
        <v>17</v>
      </c>
      <c r="B111" s="18">
        <v>461</v>
      </c>
      <c r="C111" s="19">
        <v>307</v>
      </c>
      <c r="D111" s="10">
        <f t="shared" si="18"/>
        <v>768</v>
      </c>
      <c r="E111" s="18">
        <v>450</v>
      </c>
      <c r="F111" s="19">
        <v>307</v>
      </c>
      <c r="G111" s="10">
        <f t="shared" si="19"/>
        <v>757</v>
      </c>
      <c r="H111" s="18">
        <v>437</v>
      </c>
      <c r="I111" s="19">
        <v>289</v>
      </c>
      <c r="J111" s="10">
        <f t="shared" si="20"/>
        <v>726</v>
      </c>
      <c r="K111" s="18">
        <v>439</v>
      </c>
      <c r="L111" s="19">
        <v>311</v>
      </c>
      <c r="M111" s="10">
        <f t="shared" si="21"/>
        <v>750</v>
      </c>
      <c r="N111" s="11">
        <f t="shared" si="22"/>
        <v>1787</v>
      </c>
      <c r="O111" s="11">
        <f t="shared" si="22"/>
        <v>1214</v>
      </c>
      <c r="P111" s="10">
        <f t="shared" si="22"/>
        <v>3001</v>
      </c>
    </row>
    <row r="112" spans="1:222" x14ac:dyDescent="0.35">
      <c r="A112" s="17" t="s">
        <v>18</v>
      </c>
      <c r="B112" s="18">
        <v>2245.6999999999998</v>
      </c>
      <c r="C112" s="19">
        <v>17547.900000000001</v>
      </c>
      <c r="D112" s="10">
        <f t="shared" si="18"/>
        <v>19793.600000000002</v>
      </c>
      <c r="E112" s="18">
        <v>1857.8</v>
      </c>
      <c r="F112" s="19">
        <v>17708.099999999999</v>
      </c>
      <c r="G112" s="10">
        <f t="shared" si="19"/>
        <v>19565.899999999998</v>
      </c>
      <c r="H112" s="18">
        <v>2289.9</v>
      </c>
      <c r="I112" s="19">
        <v>15968.1</v>
      </c>
      <c r="J112" s="10">
        <f t="shared" si="20"/>
        <v>18258</v>
      </c>
      <c r="K112" s="18">
        <v>2202.5</v>
      </c>
      <c r="L112" s="19">
        <v>17819.900000000001</v>
      </c>
      <c r="M112" s="10">
        <f t="shared" si="21"/>
        <v>20022.400000000001</v>
      </c>
      <c r="N112" s="11">
        <f t="shared" si="22"/>
        <v>8595.9</v>
      </c>
      <c r="O112" s="11">
        <f t="shared" si="22"/>
        <v>69044</v>
      </c>
      <c r="P112" s="10">
        <f t="shared" si="22"/>
        <v>77639.899999999994</v>
      </c>
    </row>
    <row r="113" spans="1:222" x14ac:dyDescent="0.35">
      <c r="A113" s="17" t="s">
        <v>19</v>
      </c>
      <c r="B113" s="18">
        <v>1721.3</v>
      </c>
      <c r="C113" s="19">
        <v>153.80000000000001</v>
      </c>
      <c r="D113" s="10">
        <f t="shared" si="18"/>
        <v>1875.1</v>
      </c>
      <c r="E113" s="18">
        <v>1635.6</v>
      </c>
      <c r="F113" s="19">
        <v>202.3</v>
      </c>
      <c r="G113" s="10">
        <f t="shared" si="19"/>
        <v>1837.8999999999999</v>
      </c>
      <c r="H113" s="18">
        <v>1669</v>
      </c>
      <c r="I113" s="19">
        <v>326.89999999999998</v>
      </c>
      <c r="J113" s="10">
        <f t="shared" si="20"/>
        <v>1995.9</v>
      </c>
      <c r="K113" s="18">
        <v>1702</v>
      </c>
      <c r="L113" s="19">
        <v>429</v>
      </c>
      <c r="M113" s="10">
        <f t="shared" si="21"/>
        <v>2131</v>
      </c>
      <c r="N113" s="11">
        <f t="shared" si="22"/>
        <v>6727.9</v>
      </c>
      <c r="O113" s="11">
        <f t="shared" si="22"/>
        <v>1112</v>
      </c>
      <c r="P113" s="10">
        <f t="shared" si="22"/>
        <v>7839.9</v>
      </c>
    </row>
    <row r="114" spans="1:222" x14ac:dyDescent="0.35">
      <c r="A114" s="17" t="s">
        <v>20</v>
      </c>
      <c r="B114" s="18">
        <v>423.7</v>
      </c>
      <c r="C114" s="20"/>
      <c r="D114" s="10">
        <f t="shared" si="18"/>
        <v>423.7</v>
      </c>
      <c r="E114" s="18">
        <v>460.4</v>
      </c>
      <c r="F114" s="20"/>
      <c r="G114" s="10">
        <f t="shared" si="19"/>
        <v>460.4</v>
      </c>
      <c r="H114" s="18">
        <v>478.6</v>
      </c>
      <c r="I114" s="20"/>
      <c r="J114" s="10">
        <f t="shared" si="20"/>
        <v>478.6</v>
      </c>
      <c r="K114" s="18">
        <v>487.1</v>
      </c>
      <c r="L114" s="20"/>
      <c r="M114" s="10">
        <f t="shared" si="21"/>
        <v>487.1</v>
      </c>
      <c r="N114" s="11">
        <f t="shared" si="22"/>
        <v>1849.7999999999997</v>
      </c>
      <c r="O114" s="11"/>
      <c r="P114" s="10">
        <f t="shared" si="22"/>
        <v>1849.7999999999997</v>
      </c>
    </row>
    <row r="115" spans="1:222" x14ac:dyDescent="0.35">
      <c r="A115" s="17" t="s">
        <v>21</v>
      </c>
      <c r="B115" s="18">
        <v>574.5</v>
      </c>
      <c r="C115" s="19">
        <v>4301.8</v>
      </c>
      <c r="D115" s="10">
        <f t="shared" si="18"/>
        <v>4876.3</v>
      </c>
      <c r="E115" s="18">
        <v>576.29999999999995</v>
      </c>
      <c r="F115" s="19">
        <v>4164.2</v>
      </c>
      <c r="G115" s="10">
        <f t="shared" si="19"/>
        <v>4740.5</v>
      </c>
      <c r="H115" s="18">
        <v>587.5</v>
      </c>
      <c r="I115" s="19">
        <v>4523.2</v>
      </c>
      <c r="J115" s="10">
        <f t="shared" si="20"/>
        <v>5110.7</v>
      </c>
      <c r="K115" s="18">
        <v>630</v>
      </c>
      <c r="L115" s="19">
        <v>4329.7</v>
      </c>
      <c r="M115" s="10">
        <f t="shared" si="21"/>
        <v>4959.7</v>
      </c>
      <c r="N115" s="11">
        <f t="shared" si="22"/>
        <v>2368.3000000000002</v>
      </c>
      <c r="O115" s="11">
        <f>C115+F115+I115+L115</f>
        <v>17318.900000000001</v>
      </c>
      <c r="P115" s="10">
        <f t="shared" si="22"/>
        <v>19687.2</v>
      </c>
    </row>
    <row r="116" spans="1:222" x14ac:dyDescent="0.35">
      <c r="A116" s="17" t="s">
        <v>22</v>
      </c>
      <c r="B116" s="18">
        <v>849.8</v>
      </c>
      <c r="C116" s="19">
        <v>4605.3999999999996</v>
      </c>
      <c r="D116" s="10">
        <f t="shared" si="18"/>
        <v>5455.2</v>
      </c>
      <c r="E116" s="18">
        <v>850.5</v>
      </c>
      <c r="F116" s="19">
        <v>4612.8999999999996</v>
      </c>
      <c r="G116" s="10">
        <f t="shared" si="19"/>
        <v>5463.4</v>
      </c>
      <c r="H116" s="18">
        <v>1017.9</v>
      </c>
      <c r="I116" s="19">
        <v>3937.1</v>
      </c>
      <c r="J116" s="10">
        <f t="shared" si="20"/>
        <v>4955</v>
      </c>
      <c r="K116" s="18">
        <v>1707</v>
      </c>
      <c r="L116" s="19">
        <v>3755.2</v>
      </c>
      <c r="M116" s="10">
        <f t="shared" si="21"/>
        <v>5462.2</v>
      </c>
      <c r="N116" s="11">
        <f t="shared" si="22"/>
        <v>4425.2</v>
      </c>
      <c r="O116" s="11">
        <f>C116+F116+I116+L116</f>
        <v>16910.599999999999</v>
      </c>
      <c r="P116" s="10">
        <f t="shared" si="22"/>
        <v>21335.8</v>
      </c>
    </row>
    <row r="117" spans="1:222" x14ac:dyDescent="0.35">
      <c r="A117" s="17" t="s">
        <v>23</v>
      </c>
      <c r="B117" s="18">
        <v>1454.3</v>
      </c>
      <c r="C117" s="19">
        <v>1035</v>
      </c>
      <c r="D117" s="10">
        <f t="shared" si="18"/>
        <v>2489.3000000000002</v>
      </c>
      <c r="E117" s="18">
        <v>1466.6</v>
      </c>
      <c r="F117" s="19">
        <v>1028</v>
      </c>
      <c r="G117" s="10">
        <f t="shared" si="19"/>
        <v>2494.6</v>
      </c>
      <c r="H117" s="18">
        <v>1377.9</v>
      </c>
      <c r="I117" s="19">
        <v>955</v>
      </c>
      <c r="J117" s="10">
        <f t="shared" si="20"/>
        <v>2332.9</v>
      </c>
      <c r="K117" s="18">
        <v>1135.7</v>
      </c>
      <c r="L117" s="19">
        <v>1035</v>
      </c>
      <c r="M117" s="10">
        <f t="shared" si="21"/>
        <v>2170.6999999999998</v>
      </c>
      <c r="N117" s="11">
        <f t="shared" si="22"/>
        <v>5434.4999999999991</v>
      </c>
      <c r="O117" s="11">
        <f>C117+F117+I117+L117</f>
        <v>4053</v>
      </c>
      <c r="P117" s="10">
        <f t="shared" si="22"/>
        <v>9487.5</v>
      </c>
    </row>
    <row r="118" spans="1:222" x14ac:dyDescent="0.35">
      <c r="A118" s="17" t="s">
        <v>24</v>
      </c>
      <c r="B118" s="18">
        <v>3632.3</v>
      </c>
      <c r="C118" s="19"/>
      <c r="D118" s="10">
        <f t="shared" si="18"/>
        <v>3632.3</v>
      </c>
      <c r="E118" s="18">
        <v>3308</v>
      </c>
      <c r="F118" s="19"/>
      <c r="G118" s="10">
        <f t="shared" si="19"/>
        <v>3308</v>
      </c>
      <c r="H118" s="18">
        <v>3685.7</v>
      </c>
      <c r="I118" s="19"/>
      <c r="J118" s="10">
        <f t="shared" si="20"/>
        <v>3685.7</v>
      </c>
      <c r="K118" s="18">
        <v>3636</v>
      </c>
      <c r="L118" s="19"/>
      <c r="M118" s="10">
        <f t="shared" si="21"/>
        <v>3636</v>
      </c>
      <c r="N118" s="11">
        <f t="shared" si="22"/>
        <v>14262</v>
      </c>
      <c r="O118" s="11"/>
      <c r="P118" s="10">
        <f t="shared" si="22"/>
        <v>14262</v>
      </c>
    </row>
    <row r="119" spans="1:222" x14ac:dyDescent="0.35">
      <c r="A119" s="17" t="s">
        <v>25</v>
      </c>
      <c r="B119" s="18">
        <v>467.4</v>
      </c>
      <c r="C119" s="19">
        <v>13331.3</v>
      </c>
      <c r="D119" s="10">
        <f t="shared" si="18"/>
        <v>13798.699999999999</v>
      </c>
      <c r="E119" s="18">
        <v>500.9</v>
      </c>
      <c r="F119" s="19">
        <v>11882.6</v>
      </c>
      <c r="G119" s="10">
        <f t="shared" si="19"/>
        <v>12383.5</v>
      </c>
      <c r="H119" s="18">
        <v>514.4</v>
      </c>
      <c r="I119" s="19">
        <v>12293.2</v>
      </c>
      <c r="J119" s="10">
        <f t="shared" si="20"/>
        <v>12807.6</v>
      </c>
      <c r="K119" s="18">
        <v>559.20000000000005</v>
      </c>
      <c r="L119" s="19">
        <v>9547.2000000000007</v>
      </c>
      <c r="M119" s="10">
        <f t="shared" si="21"/>
        <v>10106.400000000001</v>
      </c>
      <c r="N119" s="11">
        <f t="shared" si="22"/>
        <v>2041.8999999999999</v>
      </c>
      <c r="O119" s="11">
        <f t="shared" si="22"/>
        <v>47054.3</v>
      </c>
      <c r="P119" s="10">
        <f t="shared" si="22"/>
        <v>49096.2</v>
      </c>
    </row>
    <row r="120" spans="1:222" x14ac:dyDescent="0.35">
      <c r="A120" s="17" t="s">
        <v>26</v>
      </c>
      <c r="B120" s="18">
        <v>3942.1</v>
      </c>
      <c r="C120" s="18">
        <v>1843.8</v>
      </c>
      <c r="D120" s="10">
        <f t="shared" si="18"/>
        <v>5785.9</v>
      </c>
      <c r="E120" s="18">
        <v>3573.2</v>
      </c>
      <c r="F120" s="18">
        <v>1859.6</v>
      </c>
      <c r="G120" s="10">
        <f t="shared" si="19"/>
        <v>5432.7999999999993</v>
      </c>
      <c r="H120" s="18">
        <v>4088</v>
      </c>
      <c r="I120" s="18">
        <v>2402.8000000000002</v>
      </c>
      <c r="J120" s="10">
        <f t="shared" si="20"/>
        <v>6490.8</v>
      </c>
      <c r="K120" s="18">
        <v>4243.3</v>
      </c>
      <c r="L120" s="18">
        <v>2443.1999999999998</v>
      </c>
      <c r="M120" s="10">
        <f t="shared" si="21"/>
        <v>6686.5</v>
      </c>
      <c r="N120" s="11">
        <f t="shared" si="22"/>
        <v>15846.599999999999</v>
      </c>
      <c r="O120" s="11">
        <f t="shared" si="22"/>
        <v>8549.4</v>
      </c>
      <c r="P120" s="10">
        <f t="shared" si="22"/>
        <v>24396</v>
      </c>
    </row>
    <row r="121" spans="1:222" x14ac:dyDescent="0.35">
      <c r="A121" s="17" t="s">
        <v>27</v>
      </c>
      <c r="B121" s="18">
        <v>2526.5</v>
      </c>
      <c r="C121" s="19">
        <v>82.1</v>
      </c>
      <c r="D121" s="10">
        <f t="shared" si="18"/>
        <v>2608.6</v>
      </c>
      <c r="E121" s="18">
        <v>2508.9</v>
      </c>
      <c r="F121" s="19">
        <v>86.2</v>
      </c>
      <c r="G121" s="10">
        <f t="shared" si="19"/>
        <v>2595.1</v>
      </c>
      <c r="H121" s="18">
        <v>2743.4</v>
      </c>
      <c r="I121" s="19">
        <v>12.4</v>
      </c>
      <c r="J121" s="10">
        <f t="shared" si="20"/>
        <v>2755.8</v>
      </c>
      <c r="K121" s="18">
        <v>2582.1999999999998</v>
      </c>
      <c r="L121" s="19">
        <v>37.299999999999997</v>
      </c>
      <c r="M121" s="10">
        <f t="shared" si="21"/>
        <v>2619.5</v>
      </c>
      <c r="N121" s="11">
        <f t="shared" ref="N121:P130" si="23">B121+E121+H121+K121</f>
        <v>10361</v>
      </c>
      <c r="O121" s="11">
        <f t="shared" si="23"/>
        <v>218</v>
      </c>
      <c r="P121" s="10">
        <f t="shared" si="23"/>
        <v>10579</v>
      </c>
    </row>
    <row r="122" spans="1:222" x14ac:dyDescent="0.35">
      <c r="A122" s="17" t="s">
        <v>28</v>
      </c>
      <c r="B122" s="18">
        <v>46.2</v>
      </c>
      <c r="C122" s="19">
        <v>3472.5</v>
      </c>
      <c r="D122" s="10">
        <f t="shared" si="18"/>
        <v>3518.7</v>
      </c>
      <c r="E122" s="18">
        <v>27.6</v>
      </c>
      <c r="F122" s="19">
        <v>3570.1</v>
      </c>
      <c r="G122" s="10">
        <f t="shared" si="19"/>
        <v>3597.7</v>
      </c>
      <c r="H122" s="18">
        <v>35.5</v>
      </c>
      <c r="I122" s="19">
        <v>3624.6</v>
      </c>
      <c r="J122" s="10">
        <f t="shared" si="20"/>
        <v>3660.1</v>
      </c>
      <c r="K122" s="18">
        <v>64.599999999999994</v>
      </c>
      <c r="L122" s="19">
        <v>3328.8</v>
      </c>
      <c r="M122" s="10">
        <f t="shared" si="21"/>
        <v>3393.4</v>
      </c>
      <c r="N122" s="11">
        <f t="shared" si="23"/>
        <v>173.9</v>
      </c>
      <c r="O122" s="11">
        <f t="shared" si="23"/>
        <v>13996</v>
      </c>
      <c r="P122" s="10">
        <f t="shared" si="23"/>
        <v>14169.9</v>
      </c>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c r="DA122" s="42"/>
      <c r="DB122" s="42"/>
      <c r="DC122" s="42"/>
      <c r="DD122" s="42"/>
      <c r="DE122" s="42"/>
      <c r="DF122" s="42"/>
      <c r="DG122" s="42"/>
      <c r="DH122" s="42"/>
      <c r="DI122" s="42"/>
      <c r="DJ122" s="42"/>
      <c r="DK122" s="42"/>
      <c r="DL122" s="42"/>
      <c r="DM122" s="42"/>
      <c r="DN122" s="42"/>
      <c r="DO122" s="42"/>
      <c r="DP122" s="42"/>
      <c r="DQ122" s="42"/>
      <c r="DR122" s="42"/>
      <c r="DS122" s="42"/>
      <c r="DT122" s="42"/>
      <c r="DU122" s="42"/>
      <c r="DV122" s="42"/>
      <c r="DW122" s="42"/>
      <c r="DX122" s="42"/>
      <c r="DY122" s="42"/>
      <c r="DZ122" s="42"/>
      <c r="EA122" s="42"/>
      <c r="EB122" s="42"/>
      <c r="EC122" s="42"/>
      <c r="ED122" s="42"/>
      <c r="EE122" s="42"/>
      <c r="EF122" s="42"/>
      <c r="EG122" s="42"/>
      <c r="EH122" s="42"/>
      <c r="EI122" s="42"/>
      <c r="EJ122" s="42"/>
      <c r="EK122" s="42"/>
      <c r="EL122" s="42"/>
      <c r="EM122" s="42"/>
      <c r="EN122" s="42"/>
      <c r="EO122" s="42"/>
      <c r="EP122" s="42"/>
      <c r="EQ122" s="42"/>
      <c r="ER122" s="42"/>
      <c r="ES122" s="42"/>
      <c r="ET122" s="42"/>
      <c r="EU122" s="42"/>
      <c r="EV122" s="42"/>
      <c r="EW122" s="42"/>
      <c r="EX122" s="42"/>
      <c r="EY122" s="42"/>
      <c r="EZ122" s="42"/>
      <c r="FA122" s="42"/>
      <c r="FB122" s="42"/>
      <c r="FC122" s="42"/>
      <c r="FD122" s="42"/>
      <c r="FE122" s="42"/>
      <c r="FF122" s="42"/>
      <c r="FG122" s="42"/>
      <c r="FH122" s="42"/>
      <c r="FI122" s="42"/>
      <c r="FJ122" s="42"/>
      <c r="FK122" s="42"/>
      <c r="FL122" s="42"/>
      <c r="FM122" s="42"/>
      <c r="FN122" s="42"/>
      <c r="FO122" s="42"/>
      <c r="FP122" s="42"/>
      <c r="FQ122" s="42"/>
      <c r="FR122" s="42"/>
      <c r="FS122" s="42"/>
      <c r="FT122" s="42"/>
      <c r="FU122" s="42"/>
      <c r="FV122" s="42"/>
      <c r="FW122" s="42"/>
      <c r="FX122" s="42"/>
      <c r="FY122" s="42"/>
      <c r="FZ122" s="42"/>
      <c r="GA122" s="42"/>
      <c r="GB122" s="42"/>
      <c r="GC122" s="42"/>
      <c r="GD122" s="42"/>
      <c r="GE122" s="42"/>
      <c r="GF122" s="42"/>
      <c r="GG122" s="42"/>
      <c r="GH122" s="42"/>
      <c r="GI122" s="42"/>
      <c r="GJ122" s="42"/>
      <c r="GK122" s="42"/>
      <c r="GL122" s="42"/>
      <c r="GM122" s="42"/>
      <c r="GN122" s="42"/>
      <c r="GO122" s="42"/>
      <c r="GP122" s="42"/>
      <c r="GQ122" s="42"/>
      <c r="GR122" s="42"/>
      <c r="GS122" s="42"/>
      <c r="GT122" s="42"/>
      <c r="GU122" s="42"/>
      <c r="GV122" s="42"/>
      <c r="GW122" s="42"/>
      <c r="GX122" s="42"/>
      <c r="GY122" s="42"/>
      <c r="GZ122" s="42"/>
      <c r="HA122" s="42"/>
      <c r="HB122" s="42"/>
      <c r="HC122" s="42"/>
      <c r="HD122" s="42"/>
      <c r="HE122" s="42"/>
      <c r="HF122" s="42"/>
      <c r="HG122" s="42"/>
      <c r="HH122" s="42"/>
      <c r="HI122" s="42"/>
      <c r="HJ122" s="42"/>
      <c r="HK122" s="42"/>
      <c r="HL122" s="42"/>
      <c r="HM122" s="42"/>
      <c r="HN122" s="42"/>
    </row>
    <row r="123" spans="1:222" x14ac:dyDescent="0.35">
      <c r="A123" s="13" t="s">
        <v>29</v>
      </c>
      <c r="B123" s="13">
        <f>B124+B125</f>
        <v>96.2</v>
      </c>
      <c r="C123" s="13">
        <f>C124+C125</f>
        <v>3665.1</v>
      </c>
      <c r="D123" s="13">
        <f t="shared" si="18"/>
        <v>3761.2999999999997</v>
      </c>
      <c r="E123" s="13">
        <f>E124+E125</f>
        <v>101.1</v>
      </c>
      <c r="F123" s="13">
        <f>F124+F125</f>
        <v>3674.7</v>
      </c>
      <c r="G123" s="13">
        <f t="shared" si="19"/>
        <v>3775.7999999999997</v>
      </c>
      <c r="H123" s="13">
        <f>H124+H125</f>
        <v>224.70000000000002</v>
      </c>
      <c r="I123" s="13">
        <f>I124+I125</f>
        <v>3716.1000000000004</v>
      </c>
      <c r="J123" s="13">
        <f t="shared" si="20"/>
        <v>3940.8</v>
      </c>
      <c r="K123" s="13">
        <f>K124+K125</f>
        <v>214.4</v>
      </c>
      <c r="L123" s="13">
        <f>L124+L125</f>
        <v>3885.1000000000004</v>
      </c>
      <c r="M123" s="13">
        <f t="shared" si="21"/>
        <v>4099.5</v>
      </c>
      <c r="N123" s="16">
        <f t="shared" si="23"/>
        <v>636.4</v>
      </c>
      <c r="O123" s="16">
        <f t="shared" si="23"/>
        <v>14941</v>
      </c>
      <c r="P123" s="15">
        <f t="shared" si="23"/>
        <v>15577.4</v>
      </c>
    </row>
    <row r="124" spans="1:222" x14ac:dyDescent="0.35">
      <c r="A124" s="17" t="s">
        <v>30</v>
      </c>
      <c r="B124" s="18">
        <v>64</v>
      </c>
      <c r="C124" s="19">
        <v>1947.8</v>
      </c>
      <c r="D124" s="10">
        <f t="shared" si="18"/>
        <v>2011.8</v>
      </c>
      <c r="E124" s="18">
        <v>68.5</v>
      </c>
      <c r="F124" s="19">
        <v>1957.1</v>
      </c>
      <c r="G124" s="10">
        <f t="shared" si="19"/>
        <v>2025.6</v>
      </c>
      <c r="H124" s="18">
        <v>64.900000000000006</v>
      </c>
      <c r="I124" s="19">
        <v>1961.2</v>
      </c>
      <c r="J124" s="10">
        <f t="shared" si="20"/>
        <v>2026.1000000000001</v>
      </c>
      <c r="K124" s="18">
        <v>70.099999999999994</v>
      </c>
      <c r="L124" s="19">
        <v>2031.9</v>
      </c>
      <c r="M124" s="10">
        <f t="shared" si="21"/>
        <v>2102</v>
      </c>
      <c r="N124" s="11">
        <f t="shared" si="23"/>
        <v>267.5</v>
      </c>
      <c r="O124" s="11">
        <f t="shared" si="23"/>
        <v>7898</v>
      </c>
      <c r="P124" s="10">
        <f t="shared" si="23"/>
        <v>8165.5</v>
      </c>
    </row>
    <row r="125" spans="1:222" x14ac:dyDescent="0.35">
      <c r="A125" s="17" t="s">
        <v>31</v>
      </c>
      <c r="B125" s="18">
        <v>32.200000000000003</v>
      </c>
      <c r="C125" s="19">
        <v>1717.3</v>
      </c>
      <c r="D125" s="10">
        <f t="shared" si="18"/>
        <v>1749.5</v>
      </c>
      <c r="E125" s="18">
        <v>32.6</v>
      </c>
      <c r="F125" s="19">
        <v>1717.6</v>
      </c>
      <c r="G125" s="10">
        <f t="shared" si="19"/>
        <v>1750.1999999999998</v>
      </c>
      <c r="H125" s="18">
        <v>159.80000000000001</v>
      </c>
      <c r="I125" s="19">
        <v>1754.9</v>
      </c>
      <c r="J125" s="10">
        <f t="shared" si="20"/>
        <v>1914.7</v>
      </c>
      <c r="K125" s="18">
        <v>144.30000000000001</v>
      </c>
      <c r="L125" s="19">
        <v>1853.2</v>
      </c>
      <c r="M125" s="10">
        <f t="shared" si="21"/>
        <v>1997.5</v>
      </c>
      <c r="N125" s="11">
        <f t="shared" si="23"/>
        <v>368.90000000000003</v>
      </c>
      <c r="O125" s="11">
        <f t="shared" si="23"/>
        <v>7042.9999999999991</v>
      </c>
      <c r="P125" s="10">
        <f t="shared" si="23"/>
        <v>7411.9</v>
      </c>
    </row>
    <row r="126" spans="1:222" x14ac:dyDescent="0.35">
      <c r="A126" s="43" t="s">
        <v>32</v>
      </c>
      <c r="B126" s="44">
        <v>10654.3</v>
      </c>
      <c r="C126" s="45"/>
      <c r="D126" s="24">
        <f t="shared" si="18"/>
        <v>10654.3</v>
      </c>
      <c r="E126" s="44">
        <v>9953.2999999999993</v>
      </c>
      <c r="F126" s="45"/>
      <c r="G126" s="24">
        <f t="shared" si="19"/>
        <v>9953.2999999999993</v>
      </c>
      <c r="H126" s="44">
        <v>9826.5</v>
      </c>
      <c r="I126" s="45"/>
      <c r="J126" s="24">
        <f t="shared" si="20"/>
        <v>9826.5</v>
      </c>
      <c r="K126" s="44">
        <v>9111.9</v>
      </c>
      <c r="L126" s="45">
        <v>0</v>
      </c>
      <c r="M126" s="24">
        <f t="shared" si="21"/>
        <v>9111.9</v>
      </c>
      <c r="N126" s="25">
        <f t="shared" si="23"/>
        <v>39546</v>
      </c>
      <c r="O126" s="25"/>
      <c r="P126" s="10">
        <f t="shared" si="23"/>
        <v>39546</v>
      </c>
    </row>
    <row r="127" spans="1:222" x14ac:dyDescent="0.35">
      <c r="A127" s="13" t="s">
        <v>33</v>
      </c>
      <c r="B127" s="13">
        <f>B128+B129+B130</f>
        <v>200</v>
      </c>
      <c r="C127" s="13">
        <f>C128+C129+C130</f>
        <v>3109.6</v>
      </c>
      <c r="D127" s="13">
        <f t="shared" si="18"/>
        <v>3309.6</v>
      </c>
      <c r="E127" s="13">
        <f>E128+E129+E130</f>
        <v>171.5</v>
      </c>
      <c r="F127" s="13">
        <f>F128+F129+F130</f>
        <v>3026.2</v>
      </c>
      <c r="G127" s="13">
        <f t="shared" si="19"/>
        <v>3197.7</v>
      </c>
      <c r="H127" s="13">
        <f>H128+H129+H130</f>
        <v>206.2</v>
      </c>
      <c r="I127" s="13">
        <f>I128+I129+I130</f>
        <v>3233.5</v>
      </c>
      <c r="J127" s="13">
        <f t="shared" si="20"/>
        <v>3439.7</v>
      </c>
      <c r="K127" s="13">
        <f>K128+K129+K130</f>
        <v>263</v>
      </c>
      <c r="L127" s="13">
        <f>L128+L129+L130</f>
        <v>3731.3</v>
      </c>
      <c r="M127" s="13">
        <f t="shared" si="21"/>
        <v>3994.3</v>
      </c>
      <c r="N127" s="16">
        <f t="shared" si="23"/>
        <v>840.7</v>
      </c>
      <c r="O127" s="16">
        <f>C127+F127+I127+L127</f>
        <v>13100.599999999999</v>
      </c>
      <c r="P127" s="15">
        <f t="shared" si="23"/>
        <v>13941.3</v>
      </c>
    </row>
    <row r="128" spans="1:222" x14ac:dyDescent="0.35">
      <c r="A128" s="17" t="s">
        <v>34</v>
      </c>
      <c r="B128" s="18"/>
      <c r="C128" s="19">
        <v>647.70000000000005</v>
      </c>
      <c r="D128" s="10">
        <f t="shared" si="18"/>
        <v>647.70000000000005</v>
      </c>
      <c r="E128" s="18"/>
      <c r="F128" s="19">
        <v>760.9</v>
      </c>
      <c r="G128" s="10">
        <f t="shared" si="19"/>
        <v>760.9</v>
      </c>
      <c r="H128" s="18"/>
      <c r="I128" s="19">
        <v>835.3</v>
      </c>
      <c r="J128" s="10">
        <f t="shared" si="20"/>
        <v>835.3</v>
      </c>
      <c r="K128" s="18"/>
      <c r="L128" s="19">
        <v>769.9</v>
      </c>
      <c r="M128" s="10">
        <f t="shared" si="21"/>
        <v>769.9</v>
      </c>
      <c r="N128" s="11"/>
      <c r="O128" s="11">
        <f>C128+F128+I128+L128</f>
        <v>3013.7999999999997</v>
      </c>
      <c r="P128" s="10">
        <f t="shared" si="23"/>
        <v>3013.7999999999997</v>
      </c>
    </row>
    <row r="129" spans="1:222" x14ac:dyDescent="0.35">
      <c r="A129" s="17" t="s">
        <v>35</v>
      </c>
      <c r="B129" s="18">
        <v>200</v>
      </c>
      <c r="C129" s="19">
        <v>1145.8</v>
      </c>
      <c r="D129" s="10">
        <f t="shared" si="18"/>
        <v>1345.8</v>
      </c>
      <c r="E129" s="18">
        <v>171.5</v>
      </c>
      <c r="F129" s="19">
        <v>982.1</v>
      </c>
      <c r="G129" s="10">
        <f t="shared" si="19"/>
        <v>1153.5999999999999</v>
      </c>
      <c r="H129" s="18">
        <v>206.2</v>
      </c>
      <c r="I129" s="19">
        <v>1120.8</v>
      </c>
      <c r="J129" s="10">
        <f t="shared" si="20"/>
        <v>1327</v>
      </c>
      <c r="K129" s="18">
        <v>263</v>
      </c>
      <c r="L129" s="19">
        <v>1507.4</v>
      </c>
      <c r="M129" s="10">
        <f t="shared" si="21"/>
        <v>1770.4</v>
      </c>
      <c r="N129" s="11">
        <f>B129+E129+H129+K129</f>
        <v>840.7</v>
      </c>
      <c r="O129" s="11">
        <f>C129+F129+I129+L129</f>
        <v>4756.1000000000004</v>
      </c>
      <c r="P129" s="10">
        <f t="shared" si="23"/>
        <v>5596.7999999999993</v>
      </c>
    </row>
    <row r="130" spans="1:222" ht="15" thickBot="1" x14ac:dyDescent="0.4">
      <c r="A130" s="27" t="s">
        <v>36</v>
      </c>
      <c r="B130" s="28"/>
      <c r="C130" s="29">
        <v>1316.1</v>
      </c>
      <c r="D130" s="30">
        <f t="shared" si="18"/>
        <v>1316.1</v>
      </c>
      <c r="E130" s="28"/>
      <c r="F130" s="29">
        <v>1283.2</v>
      </c>
      <c r="G130" s="30">
        <f t="shared" si="19"/>
        <v>1283.2</v>
      </c>
      <c r="H130" s="28"/>
      <c r="I130" s="29">
        <v>1277.4000000000001</v>
      </c>
      <c r="J130" s="30">
        <f t="shared" si="20"/>
        <v>1277.4000000000001</v>
      </c>
      <c r="K130" s="28"/>
      <c r="L130" s="29">
        <v>1454</v>
      </c>
      <c r="M130" s="30">
        <f t="shared" si="21"/>
        <v>1454</v>
      </c>
      <c r="N130" s="25"/>
      <c r="O130" s="25">
        <f>C130+F130+I130+L130</f>
        <v>5330.7000000000007</v>
      </c>
      <c r="P130" s="10">
        <f t="shared" si="23"/>
        <v>5330.7000000000007</v>
      </c>
    </row>
    <row r="131" spans="1:222" ht="15" thickBot="1" x14ac:dyDescent="0.4">
      <c r="A131" s="31" t="s">
        <v>37</v>
      </c>
      <c r="B131" s="32">
        <f>B105+B106+B110+B113+B114+B115+B116+B117+B118+B119+B120+B121+B122+B123+B126+B127</f>
        <v>36762.1</v>
      </c>
      <c r="C131" s="33">
        <f>C105+C106+C110+C113+C114+C115+C116+C117+C118+C119+C120+C121+C122+C123+C126+C127</f>
        <v>74628.900000000023</v>
      </c>
      <c r="D131" s="34">
        <f t="shared" si="18"/>
        <v>111391.00000000003</v>
      </c>
      <c r="E131" s="34">
        <f>E105+E106+E110+E113+E114+E115+E116+E117+E118+E119+E120+E121+E122+E123+E126+E127</f>
        <v>35508.300000000003</v>
      </c>
      <c r="F131" s="34">
        <f>F105+F106+F110+F113+F114+F115+F116+F117+F118+F119+F120+F121+F122+F123+F126+F127</f>
        <v>69738.199999999983</v>
      </c>
      <c r="G131" s="35">
        <f t="shared" si="19"/>
        <v>105246.49999999999</v>
      </c>
      <c r="H131" s="32">
        <f>H105+H106+H110+H113+H114+H115+H116+H117+H118+H119+H120+H121+H122+H123+H126+H127</f>
        <v>37188.699999999997</v>
      </c>
      <c r="I131" s="33">
        <f>I105+I106+I110+I113+I114+I115+I116+I117+I118+I119+I120+I121+I122+I123+I126+I127</f>
        <v>67155.100000000006</v>
      </c>
      <c r="J131" s="34">
        <f t="shared" si="20"/>
        <v>104343.8</v>
      </c>
      <c r="K131" s="34">
        <f>K105+K106+K110+K113+K114+K115+K116+K117+K118+K119+K120+K121+K122+K123+K126+K127</f>
        <v>37249</v>
      </c>
      <c r="L131" s="34">
        <f>L105+L106+L110+L113+L114+L115+L116+L117+L118+L119+L120+L121+L122+L123+L126+L127</f>
        <v>67919.599999999991</v>
      </c>
      <c r="M131" s="35">
        <f t="shared" si="21"/>
        <v>105168.59999999999</v>
      </c>
      <c r="N131" s="34">
        <f>N105+N106+N110+N113+N114+N115+N116+N117+N118+N119+N120+N121+N122+N123+N126+N127</f>
        <v>146708.1</v>
      </c>
      <c r="O131" s="34">
        <f>O105+O106+O110+O113+O114+O115+O116+O117+O118+O119+O120+O121+O122+O123+O126+O127</f>
        <v>279441.79999999993</v>
      </c>
      <c r="P131" s="35">
        <f>P105+P106+P110+P113+P114+P115+P116+P117+P118+P119+P120+P121+P122+P123+P126+P127</f>
        <v>426149.9</v>
      </c>
    </row>
    <row r="132" spans="1:222" s="156" customFormat="1" ht="15.65" customHeight="1" x14ac:dyDescent="0.35">
      <c r="A132" s="155"/>
      <c r="B132" s="155"/>
      <c r="C132" s="155"/>
      <c r="D132" s="155"/>
      <c r="E132" s="155"/>
      <c r="F132" s="155"/>
      <c r="G132" s="155"/>
      <c r="H132" s="155"/>
      <c r="I132" s="155"/>
      <c r="J132" s="155"/>
      <c r="K132" s="155"/>
      <c r="L132" s="155"/>
      <c r="M132" s="155"/>
      <c r="N132" s="155"/>
      <c r="O132" s="155"/>
      <c r="P132" s="155"/>
      <c r="Q132" s="155"/>
      <c r="R132" s="155"/>
      <c r="S132" s="155"/>
      <c r="T132" s="155"/>
      <c r="U132" s="155"/>
      <c r="V132" s="155"/>
      <c r="W132" s="155"/>
      <c r="X132" s="155"/>
      <c r="Y132" s="155"/>
      <c r="Z132" s="155"/>
      <c r="AA132" s="155"/>
      <c r="AB132" s="155"/>
      <c r="AC132" s="155"/>
      <c r="AD132" s="155"/>
      <c r="AE132" s="155"/>
      <c r="AF132" s="155"/>
      <c r="AG132" s="155"/>
      <c r="AH132" s="155"/>
      <c r="AI132" s="155"/>
      <c r="AJ132" s="155"/>
      <c r="AK132" s="155"/>
      <c r="AL132" s="155"/>
      <c r="AM132" s="155"/>
      <c r="AN132" s="155"/>
      <c r="AO132" s="155"/>
      <c r="AP132" s="155"/>
      <c r="AQ132" s="155"/>
      <c r="AR132" s="155"/>
      <c r="AS132" s="155"/>
      <c r="AT132" s="155"/>
      <c r="AU132" s="155"/>
      <c r="AV132" s="155"/>
      <c r="AW132" s="155"/>
      <c r="AX132" s="155"/>
      <c r="AY132" s="155"/>
      <c r="AZ132" s="155"/>
      <c r="BA132" s="155"/>
      <c r="BB132" s="155"/>
      <c r="BC132" s="155"/>
      <c r="BD132" s="155"/>
      <c r="BE132" s="155"/>
      <c r="BF132" s="155"/>
      <c r="BG132" s="155"/>
      <c r="BH132" s="155"/>
      <c r="BI132" s="155"/>
      <c r="BJ132" s="155"/>
      <c r="BK132" s="155"/>
      <c r="BL132" s="155"/>
      <c r="BM132" s="155"/>
      <c r="BN132" s="155"/>
      <c r="BO132" s="155"/>
      <c r="BP132" s="155"/>
      <c r="BQ132" s="155"/>
      <c r="BR132" s="155"/>
      <c r="BS132" s="155"/>
      <c r="BT132" s="155"/>
      <c r="BU132" s="155"/>
      <c r="BV132" s="155"/>
      <c r="BW132" s="155"/>
      <c r="BX132" s="155"/>
      <c r="BY132" s="155"/>
      <c r="BZ132" s="155"/>
      <c r="CA132" s="155"/>
      <c r="CB132" s="155"/>
      <c r="CC132" s="155"/>
      <c r="CD132" s="155"/>
      <c r="CE132" s="155"/>
      <c r="CF132" s="155"/>
      <c r="CG132" s="155"/>
      <c r="CH132" s="155"/>
      <c r="CI132" s="155"/>
      <c r="CJ132" s="155"/>
      <c r="CK132" s="155"/>
      <c r="CL132" s="155"/>
      <c r="CM132" s="155"/>
      <c r="CN132" s="155"/>
      <c r="CO132" s="155"/>
      <c r="CP132" s="155"/>
      <c r="CQ132" s="155"/>
      <c r="CR132" s="155"/>
      <c r="CS132" s="155"/>
      <c r="CT132" s="155"/>
      <c r="CU132" s="155"/>
      <c r="CV132" s="155"/>
      <c r="CW132" s="155"/>
      <c r="CX132" s="155"/>
      <c r="CY132" s="155"/>
      <c r="CZ132" s="155"/>
      <c r="DA132" s="155"/>
      <c r="DB132" s="155"/>
      <c r="DC132" s="155"/>
      <c r="DD132" s="155"/>
      <c r="DE132" s="155"/>
      <c r="DF132" s="155"/>
      <c r="DG132" s="155"/>
      <c r="DH132" s="155"/>
      <c r="DI132" s="155"/>
      <c r="DJ132" s="155"/>
      <c r="DK132" s="155"/>
      <c r="DL132" s="155"/>
      <c r="DM132" s="155"/>
      <c r="DN132" s="155"/>
      <c r="DO132" s="155"/>
      <c r="DP132" s="155"/>
      <c r="DQ132" s="155"/>
      <c r="DR132" s="155"/>
      <c r="DS132" s="155"/>
      <c r="DT132" s="155"/>
      <c r="DU132" s="155"/>
      <c r="DV132" s="155"/>
      <c r="DW132" s="155"/>
      <c r="DX132" s="155"/>
      <c r="DY132" s="155"/>
      <c r="DZ132" s="155"/>
      <c r="EA132" s="155"/>
      <c r="EB132" s="155"/>
      <c r="EC132" s="155"/>
      <c r="ED132" s="155"/>
      <c r="EE132" s="155"/>
      <c r="EF132" s="155"/>
      <c r="EG132" s="155"/>
      <c r="EH132" s="155"/>
      <c r="EI132" s="155"/>
      <c r="EJ132" s="155"/>
      <c r="EK132" s="155"/>
      <c r="EL132" s="155"/>
      <c r="EM132" s="155"/>
      <c r="EN132" s="155"/>
      <c r="EO132" s="155"/>
      <c r="EP132" s="155"/>
      <c r="EQ132" s="155"/>
      <c r="ER132" s="155"/>
      <c r="ES132" s="155"/>
      <c r="ET132" s="155"/>
      <c r="EU132" s="155"/>
      <c r="EV132" s="155"/>
      <c r="EW132" s="155"/>
      <c r="EX132" s="155"/>
      <c r="EY132" s="155"/>
      <c r="EZ132" s="155"/>
      <c r="FA132" s="155"/>
      <c r="FB132" s="155"/>
      <c r="FC132" s="155"/>
      <c r="FD132" s="155"/>
      <c r="FE132" s="155"/>
      <c r="FF132" s="155"/>
      <c r="FG132" s="155"/>
      <c r="FH132" s="155"/>
      <c r="FI132" s="155"/>
      <c r="FJ132" s="155"/>
      <c r="FK132" s="155"/>
      <c r="FL132" s="155"/>
      <c r="FM132" s="155"/>
      <c r="FN132" s="155"/>
      <c r="FO132" s="155"/>
      <c r="FP132" s="155"/>
      <c r="FQ132" s="155"/>
      <c r="FR132" s="155"/>
      <c r="FS132" s="155"/>
      <c r="FT132" s="155"/>
      <c r="FU132" s="155"/>
      <c r="FV132" s="155"/>
      <c r="FW132" s="155"/>
      <c r="FX132" s="155"/>
      <c r="FY132" s="155"/>
      <c r="FZ132" s="155"/>
      <c r="GA132" s="155"/>
      <c r="GB132" s="155"/>
      <c r="GC132" s="155"/>
      <c r="GD132" s="155"/>
      <c r="GE132" s="155"/>
      <c r="GF132" s="155"/>
      <c r="GG132" s="155"/>
      <c r="GH132" s="155"/>
      <c r="GI132" s="155"/>
      <c r="GJ132" s="155"/>
      <c r="GK132" s="155"/>
      <c r="GL132" s="155"/>
      <c r="GM132" s="155"/>
      <c r="GN132" s="155"/>
      <c r="GO132" s="155"/>
      <c r="GP132" s="155"/>
      <c r="GQ132" s="155"/>
      <c r="GR132" s="155"/>
      <c r="GS132" s="155"/>
      <c r="GT132" s="155"/>
      <c r="GU132" s="155"/>
      <c r="GV132" s="155"/>
      <c r="GW132" s="155"/>
      <c r="GX132" s="155"/>
      <c r="GY132" s="155"/>
      <c r="GZ132" s="155"/>
      <c r="HA132" s="155"/>
      <c r="HB132" s="155"/>
      <c r="HC132" s="155"/>
      <c r="HD132" s="155"/>
      <c r="HE132" s="155"/>
      <c r="HF132" s="155"/>
      <c r="HG132" s="155"/>
      <c r="HH132" s="155"/>
      <c r="HI132" s="155"/>
      <c r="HJ132" s="155"/>
      <c r="HK132" s="155"/>
      <c r="HL132" s="155"/>
      <c r="HM132" s="155"/>
      <c r="HN132" s="155"/>
    </row>
    <row r="133" spans="1:222" s="41" customFormat="1" x14ac:dyDescent="0.35">
      <c r="A133" s="149" t="s">
        <v>45</v>
      </c>
      <c r="B133" s="149"/>
      <c r="C133" s="149"/>
      <c r="D133" s="149"/>
      <c r="E133" s="149"/>
      <c r="F133" s="149"/>
      <c r="G133" s="149"/>
      <c r="H133" s="149"/>
      <c r="I133" s="149"/>
      <c r="J133" s="149"/>
      <c r="K133" s="149"/>
      <c r="L133" s="149"/>
      <c r="M133" s="149"/>
      <c r="N133" s="149"/>
      <c r="O133" s="149"/>
      <c r="P133" s="149"/>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row>
    <row r="134" spans="1:222" ht="13.9" customHeight="1" x14ac:dyDescent="0.35">
      <c r="A134" s="150" t="s">
        <v>46</v>
      </c>
      <c r="B134" s="150"/>
      <c r="C134" s="150"/>
      <c r="D134" s="150"/>
      <c r="E134" s="150"/>
      <c r="F134" s="150"/>
      <c r="G134" s="150"/>
      <c r="H134" s="150"/>
      <c r="I134" s="150"/>
      <c r="J134" s="150"/>
      <c r="K134" s="150"/>
      <c r="L134" s="150"/>
      <c r="M134" s="150"/>
      <c r="N134" s="150"/>
      <c r="O134" s="150"/>
      <c r="P134" s="150"/>
    </row>
    <row r="135" spans="1:222" ht="16" thickBot="1" x14ac:dyDescent="0.4">
      <c r="A135" s="46"/>
      <c r="B135" s="47"/>
      <c r="C135" s="47"/>
      <c r="D135" s="48"/>
      <c r="E135" s="48"/>
      <c r="F135" s="48"/>
      <c r="G135" s="48"/>
      <c r="H135" s="48"/>
      <c r="I135" s="48"/>
      <c r="J135" s="48"/>
      <c r="K135" s="48"/>
      <c r="L135" s="151"/>
      <c r="M135" s="151"/>
      <c r="N135" s="48"/>
      <c r="O135" s="153" t="s">
        <v>39</v>
      </c>
      <c r="P135" s="153"/>
    </row>
    <row r="136" spans="1:222" ht="12.75" customHeight="1" thickBot="1" x14ac:dyDescent="0.4">
      <c r="A136" s="141" t="s">
        <v>2</v>
      </c>
      <c r="B136" s="143" t="s">
        <v>47</v>
      </c>
      <c r="C136" s="144"/>
      <c r="D136" s="145"/>
      <c r="E136" s="146" t="s">
        <v>48</v>
      </c>
      <c r="F136" s="144"/>
      <c r="G136" s="147"/>
      <c r="H136" s="143" t="s">
        <v>49</v>
      </c>
      <c r="I136" s="144"/>
      <c r="J136" s="145"/>
      <c r="K136" s="146" t="s">
        <v>50</v>
      </c>
      <c r="L136" s="144"/>
      <c r="M136" s="147"/>
      <c r="N136" s="146" t="s">
        <v>51</v>
      </c>
      <c r="O136" s="144"/>
      <c r="P136" s="154"/>
    </row>
    <row r="137" spans="1:222" ht="15" thickBot="1" x14ac:dyDescent="0.4">
      <c r="A137" s="142"/>
      <c r="B137" s="3" t="s">
        <v>8</v>
      </c>
      <c r="C137" s="4" t="s">
        <v>9</v>
      </c>
      <c r="D137" s="5" t="s">
        <v>10</v>
      </c>
      <c r="E137" s="3" t="s">
        <v>8</v>
      </c>
      <c r="F137" s="4" t="s">
        <v>9</v>
      </c>
      <c r="G137" s="6" t="s">
        <v>10</v>
      </c>
      <c r="H137" s="3" t="s">
        <v>8</v>
      </c>
      <c r="I137" s="4" t="s">
        <v>9</v>
      </c>
      <c r="J137" s="5" t="s">
        <v>10</v>
      </c>
      <c r="K137" s="3" t="s">
        <v>8</v>
      </c>
      <c r="L137" s="4" t="s">
        <v>9</v>
      </c>
      <c r="M137" s="6" t="s">
        <v>10</v>
      </c>
      <c r="N137" s="3" t="s">
        <v>8</v>
      </c>
      <c r="O137" s="49" t="s">
        <v>9</v>
      </c>
      <c r="P137" s="50" t="s">
        <v>10</v>
      </c>
    </row>
    <row r="138" spans="1:222" ht="15.75" customHeight="1" thickBot="1" x14ac:dyDescent="0.4">
      <c r="A138" s="51" t="s">
        <v>11</v>
      </c>
      <c r="B138" s="52">
        <v>3.7</v>
      </c>
      <c r="C138" s="53">
        <v>30243</v>
      </c>
      <c r="D138" s="54">
        <f>B138+C138</f>
        <v>30246.7</v>
      </c>
      <c r="E138" s="55">
        <v>4.3</v>
      </c>
      <c r="F138" s="56">
        <v>23274.6</v>
      </c>
      <c r="G138" s="57">
        <f>E138+F138</f>
        <v>23278.899999999998</v>
      </c>
      <c r="H138" s="55">
        <v>3.9</v>
      </c>
      <c r="I138" s="56">
        <v>24114.7</v>
      </c>
      <c r="J138" s="57">
        <f>H138+I138</f>
        <v>24118.600000000002</v>
      </c>
      <c r="K138" s="55">
        <v>6.9</v>
      </c>
      <c r="L138" s="56">
        <v>22302</v>
      </c>
      <c r="M138" s="57">
        <f>K138+L138</f>
        <v>22308.9</v>
      </c>
      <c r="N138" s="58">
        <f>B138+E138+H138+K138</f>
        <v>18.8</v>
      </c>
      <c r="O138" s="59">
        <f>C138+F138+I138+L138</f>
        <v>99934.3</v>
      </c>
      <c r="P138" s="60">
        <f>N138+O138</f>
        <v>99953.1</v>
      </c>
    </row>
    <row r="139" spans="1:222" s="70" customFormat="1" ht="15.75" customHeight="1" x14ac:dyDescent="0.35">
      <c r="A139" s="61" t="s">
        <v>12</v>
      </c>
      <c r="B139" s="62">
        <f>B140+B141+B142</f>
        <v>20769</v>
      </c>
      <c r="C139" s="63">
        <f t="shared" ref="C139:L139" si="24">C140+C141+C142</f>
        <v>4089.4</v>
      </c>
      <c r="D139" s="64">
        <f t="shared" ref="D139:D166" si="25">B139+C139</f>
        <v>24858.400000000001</v>
      </c>
      <c r="E139" s="65">
        <f t="shared" si="24"/>
        <v>21341</v>
      </c>
      <c r="F139" s="66">
        <f t="shared" si="24"/>
        <v>4199</v>
      </c>
      <c r="G139" s="64">
        <f t="shared" ref="G139:G166" si="26">E139+F139</f>
        <v>25540</v>
      </c>
      <c r="H139" s="65">
        <f t="shared" si="24"/>
        <v>21466</v>
      </c>
      <c r="I139" s="66">
        <f t="shared" si="24"/>
        <v>4246</v>
      </c>
      <c r="J139" s="64">
        <f t="shared" ref="J139:J166" si="27">H139+I139</f>
        <v>25712</v>
      </c>
      <c r="K139" s="65">
        <f t="shared" si="24"/>
        <v>22615</v>
      </c>
      <c r="L139" s="66">
        <f t="shared" si="24"/>
        <v>4931</v>
      </c>
      <c r="M139" s="64">
        <f t="shared" ref="M139:M166" si="28">K139+L139</f>
        <v>27546</v>
      </c>
      <c r="N139" s="67">
        <f>B139+E139+H139+K139</f>
        <v>86191</v>
      </c>
      <c r="O139" s="68">
        <f t="shared" ref="O139:O167" si="29">C139+F139+I139+L139</f>
        <v>17465.400000000001</v>
      </c>
      <c r="P139" s="69">
        <f t="shared" ref="P139:P167" si="30">N139+O139</f>
        <v>103656.4</v>
      </c>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row>
    <row r="140" spans="1:222" ht="15.75" customHeight="1" x14ac:dyDescent="0.35">
      <c r="A140" s="71" t="s">
        <v>52</v>
      </c>
      <c r="B140" s="72">
        <v>9349</v>
      </c>
      <c r="C140" s="73">
        <v>1425</v>
      </c>
      <c r="D140" s="74">
        <f t="shared" si="25"/>
        <v>10774</v>
      </c>
      <c r="E140" s="75">
        <v>9363</v>
      </c>
      <c r="F140" s="73">
        <v>1375</v>
      </c>
      <c r="G140" s="74">
        <f t="shared" si="26"/>
        <v>10738</v>
      </c>
      <c r="H140" s="75">
        <v>9444</v>
      </c>
      <c r="I140" s="73">
        <v>1416</v>
      </c>
      <c r="J140" s="74">
        <f t="shared" si="27"/>
        <v>10860</v>
      </c>
      <c r="K140" s="75">
        <v>9715</v>
      </c>
      <c r="L140" s="73">
        <v>1972</v>
      </c>
      <c r="M140" s="74">
        <f t="shared" si="28"/>
        <v>11687</v>
      </c>
      <c r="N140" s="76">
        <f t="shared" ref="N140:N167" si="31">B140+E140+H140+K140</f>
        <v>37871</v>
      </c>
      <c r="O140" s="77">
        <f t="shared" si="29"/>
        <v>6188</v>
      </c>
      <c r="P140" s="78">
        <f t="shared" si="30"/>
        <v>44059</v>
      </c>
    </row>
    <row r="141" spans="1:222" ht="15.75" customHeight="1" x14ac:dyDescent="0.35">
      <c r="A141" s="71" t="s">
        <v>53</v>
      </c>
      <c r="B141" s="72">
        <v>11336</v>
      </c>
      <c r="C141" s="73">
        <v>2046</v>
      </c>
      <c r="D141" s="74">
        <f t="shared" si="25"/>
        <v>13382</v>
      </c>
      <c r="E141" s="75">
        <v>11893</v>
      </c>
      <c r="F141" s="73">
        <v>2150</v>
      </c>
      <c r="G141" s="74">
        <f t="shared" si="26"/>
        <v>14043</v>
      </c>
      <c r="H141" s="75">
        <v>11937</v>
      </c>
      <c r="I141" s="73">
        <v>2152</v>
      </c>
      <c r="J141" s="74">
        <f t="shared" si="27"/>
        <v>14089</v>
      </c>
      <c r="K141" s="75">
        <v>12809</v>
      </c>
      <c r="L141" s="73">
        <v>2267</v>
      </c>
      <c r="M141" s="74">
        <f t="shared" si="28"/>
        <v>15076</v>
      </c>
      <c r="N141" s="76">
        <f t="shared" si="31"/>
        <v>47975</v>
      </c>
      <c r="O141" s="77">
        <f t="shared" si="29"/>
        <v>8615</v>
      </c>
      <c r="P141" s="78">
        <f t="shared" si="30"/>
        <v>56590</v>
      </c>
    </row>
    <row r="142" spans="1:222" ht="15.75" customHeight="1" x14ac:dyDescent="0.35">
      <c r="A142" s="71" t="s">
        <v>15</v>
      </c>
      <c r="B142" s="72">
        <v>84</v>
      </c>
      <c r="C142" s="73">
        <v>618.4</v>
      </c>
      <c r="D142" s="74">
        <f t="shared" si="25"/>
        <v>702.4</v>
      </c>
      <c r="E142" s="75">
        <v>85</v>
      </c>
      <c r="F142" s="73">
        <v>674</v>
      </c>
      <c r="G142" s="74">
        <f t="shared" si="26"/>
        <v>759</v>
      </c>
      <c r="H142" s="75">
        <v>85</v>
      </c>
      <c r="I142" s="73">
        <v>678</v>
      </c>
      <c r="J142" s="74">
        <f t="shared" si="27"/>
        <v>763</v>
      </c>
      <c r="K142" s="75">
        <v>91</v>
      </c>
      <c r="L142" s="73">
        <v>692</v>
      </c>
      <c r="M142" s="74">
        <f t="shared" si="28"/>
        <v>783</v>
      </c>
      <c r="N142" s="76">
        <f t="shared" si="31"/>
        <v>345</v>
      </c>
      <c r="O142" s="77">
        <f t="shared" si="29"/>
        <v>2662.4</v>
      </c>
      <c r="P142" s="78">
        <f t="shared" si="30"/>
        <v>3007.4</v>
      </c>
    </row>
    <row r="143" spans="1:222" s="70" customFormat="1" ht="15.75" customHeight="1" x14ac:dyDescent="0.35">
      <c r="A143" s="61" t="s">
        <v>16</v>
      </c>
      <c r="B143" s="62">
        <f>B144+B145</f>
        <v>4517.7</v>
      </c>
      <c r="C143" s="66">
        <f t="shared" ref="C143:L143" si="32">C144+C145</f>
        <v>22689.200000000001</v>
      </c>
      <c r="D143" s="79">
        <f t="shared" si="25"/>
        <v>27206.9</v>
      </c>
      <c r="E143" s="65">
        <f t="shared" si="32"/>
        <v>4512.8999999999996</v>
      </c>
      <c r="F143" s="66">
        <f t="shared" si="32"/>
        <v>23149.200000000001</v>
      </c>
      <c r="G143" s="79">
        <f t="shared" si="26"/>
        <v>27662.1</v>
      </c>
      <c r="H143" s="65">
        <f t="shared" si="32"/>
        <v>4801</v>
      </c>
      <c r="I143" s="66">
        <f t="shared" si="32"/>
        <v>23595</v>
      </c>
      <c r="J143" s="79">
        <f t="shared" si="27"/>
        <v>28396</v>
      </c>
      <c r="K143" s="65">
        <f t="shared" si="32"/>
        <v>4710.1000000000004</v>
      </c>
      <c r="L143" s="66">
        <f t="shared" si="32"/>
        <v>26500.1</v>
      </c>
      <c r="M143" s="79">
        <f t="shared" si="28"/>
        <v>31210.199999999997</v>
      </c>
      <c r="N143" s="67">
        <f t="shared" si="31"/>
        <v>18541.699999999997</v>
      </c>
      <c r="O143" s="68">
        <f t="shared" si="29"/>
        <v>95933.5</v>
      </c>
      <c r="P143" s="80">
        <f t="shared" si="30"/>
        <v>114475.2</v>
      </c>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row>
    <row r="144" spans="1:222" ht="15.75" customHeight="1" x14ac:dyDescent="0.35">
      <c r="A144" s="71" t="s">
        <v>17</v>
      </c>
      <c r="B144" s="72">
        <v>863</v>
      </c>
      <c r="C144" s="73">
        <v>620</v>
      </c>
      <c r="D144" s="74">
        <f t="shared" si="25"/>
        <v>1483</v>
      </c>
      <c r="E144" s="75">
        <v>868</v>
      </c>
      <c r="F144" s="73">
        <v>619</v>
      </c>
      <c r="G144" s="74">
        <f t="shared" si="26"/>
        <v>1487</v>
      </c>
      <c r="H144" s="75">
        <v>873</v>
      </c>
      <c r="I144" s="73">
        <v>539</v>
      </c>
      <c r="J144" s="74">
        <f t="shared" si="27"/>
        <v>1412</v>
      </c>
      <c r="K144" s="75">
        <v>899</v>
      </c>
      <c r="L144" s="73">
        <v>774</v>
      </c>
      <c r="M144" s="74">
        <f t="shared" si="28"/>
        <v>1673</v>
      </c>
      <c r="N144" s="76">
        <f t="shared" si="31"/>
        <v>3503</v>
      </c>
      <c r="O144" s="77">
        <f t="shared" si="29"/>
        <v>2552</v>
      </c>
      <c r="P144" s="78">
        <f t="shared" si="30"/>
        <v>6055</v>
      </c>
    </row>
    <row r="145" spans="1:222" ht="15.75" customHeight="1" x14ac:dyDescent="0.35">
      <c r="A145" s="71" t="s">
        <v>18</v>
      </c>
      <c r="B145" s="72">
        <v>3654.7</v>
      </c>
      <c r="C145" s="73">
        <v>22069.200000000001</v>
      </c>
      <c r="D145" s="74">
        <f t="shared" si="25"/>
        <v>25723.9</v>
      </c>
      <c r="E145" s="75">
        <v>3644.9</v>
      </c>
      <c r="F145" s="73">
        <v>22530.2</v>
      </c>
      <c r="G145" s="74">
        <f t="shared" si="26"/>
        <v>26175.100000000002</v>
      </c>
      <c r="H145" s="75">
        <v>3928</v>
      </c>
      <c r="I145" s="73">
        <v>23056</v>
      </c>
      <c r="J145" s="74">
        <f t="shared" si="27"/>
        <v>26984</v>
      </c>
      <c r="K145" s="75">
        <v>3811.1</v>
      </c>
      <c r="L145" s="73">
        <v>25726.1</v>
      </c>
      <c r="M145" s="74">
        <f t="shared" si="28"/>
        <v>29537.199999999997</v>
      </c>
      <c r="N145" s="76">
        <f t="shared" si="31"/>
        <v>15038.7</v>
      </c>
      <c r="O145" s="77">
        <f t="shared" si="29"/>
        <v>93381.5</v>
      </c>
      <c r="P145" s="78">
        <f t="shared" si="30"/>
        <v>108420.2</v>
      </c>
    </row>
    <row r="146" spans="1:222" ht="15.75" customHeight="1" x14ac:dyDescent="0.35">
      <c r="A146" s="71" t="s">
        <v>19</v>
      </c>
      <c r="B146" s="72">
        <v>2007.3</v>
      </c>
      <c r="C146" s="73">
        <v>398.1</v>
      </c>
      <c r="D146" s="74">
        <f t="shared" si="25"/>
        <v>2405.4</v>
      </c>
      <c r="E146" s="75">
        <v>1967.1</v>
      </c>
      <c r="F146" s="73">
        <v>393.6</v>
      </c>
      <c r="G146" s="74">
        <f t="shared" si="26"/>
        <v>2360.6999999999998</v>
      </c>
      <c r="H146" s="75">
        <v>2076.3000000000002</v>
      </c>
      <c r="I146" s="73">
        <v>371.8</v>
      </c>
      <c r="J146" s="74">
        <f t="shared" si="27"/>
        <v>2448.1000000000004</v>
      </c>
      <c r="K146" s="75">
        <v>2286.9</v>
      </c>
      <c r="L146" s="73">
        <v>379</v>
      </c>
      <c r="M146" s="74">
        <f t="shared" si="28"/>
        <v>2665.9</v>
      </c>
      <c r="N146" s="76">
        <f t="shared" si="31"/>
        <v>8337.6</v>
      </c>
      <c r="O146" s="77">
        <f t="shared" si="29"/>
        <v>1542.5</v>
      </c>
      <c r="P146" s="78">
        <f t="shared" si="30"/>
        <v>9880.1</v>
      </c>
    </row>
    <row r="147" spans="1:222" ht="15.75" customHeight="1" x14ac:dyDescent="0.35">
      <c r="A147" s="71" t="s">
        <v>54</v>
      </c>
      <c r="B147" s="72">
        <v>549.20000000000005</v>
      </c>
      <c r="C147" s="81"/>
      <c r="D147" s="74">
        <f t="shared" si="25"/>
        <v>549.20000000000005</v>
      </c>
      <c r="E147" s="75">
        <v>622.29999999999995</v>
      </c>
      <c r="F147" s="81"/>
      <c r="G147" s="74">
        <f t="shared" si="26"/>
        <v>622.29999999999995</v>
      </c>
      <c r="H147" s="75">
        <v>621.20000000000005</v>
      </c>
      <c r="I147" s="81"/>
      <c r="J147" s="74">
        <f t="shared" si="27"/>
        <v>621.20000000000005</v>
      </c>
      <c r="K147" s="75">
        <v>597.29999999999995</v>
      </c>
      <c r="L147" s="81"/>
      <c r="M147" s="74">
        <f t="shared" si="28"/>
        <v>597.29999999999995</v>
      </c>
      <c r="N147" s="76">
        <f t="shared" si="31"/>
        <v>2390</v>
      </c>
      <c r="O147" s="77">
        <f t="shared" si="29"/>
        <v>0</v>
      </c>
      <c r="P147" s="78">
        <f t="shared" si="30"/>
        <v>2390</v>
      </c>
    </row>
    <row r="148" spans="1:222" ht="15.75" customHeight="1" x14ac:dyDescent="0.35">
      <c r="A148" s="71" t="s">
        <v>55</v>
      </c>
      <c r="B148" s="72">
        <v>144.1</v>
      </c>
      <c r="C148" s="73">
        <v>0</v>
      </c>
      <c r="D148" s="74">
        <f t="shared" si="25"/>
        <v>144.1</v>
      </c>
      <c r="E148" s="75">
        <v>147.5</v>
      </c>
      <c r="F148" s="73">
        <v>0</v>
      </c>
      <c r="G148" s="74">
        <f t="shared" si="26"/>
        <v>147.5</v>
      </c>
      <c r="H148" s="75">
        <v>150.4</v>
      </c>
      <c r="I148" s="73"/>
      <c r="J148" s="74">
        <f t="shared" si="27"/>
        <v>150.4</v>
      </c>
      <c r="K148" s="75">
        <v>148</v>
      </c>
      <c r="L148" s="73"/>
      <c r="M148" s="74">
        <f t="shared" si="28"/>
        <v>148</v>
      </c>
      <c r="N148" s="76">
        <f t="shared" si="31"/>
        <v>590</v>
      </c>
      <c r="O148" s="77">
        <f t="shared" si="29"/>
        <v>0</v>
      </c>
      <c r="P148" s="78">
        <f t="shared" si="30"/>
        <v>590</v>
      </c>
    </row>
    <row r="149" spans="1:222" ht="15.75" customHeight="1" x14ac:dyDescent="0.35">
      <c r="A149" s="71" t="s">
        <v>21</v>
      </c>
      <c r="B149" s="72">
        <v>842</v>
      </c>
      <c r="C149" s="73">
        <v>5980</v>
      </c>
      <c r="D149" s="74">
        <f t="shared" si="25"/>
        <v>6822</v>
      </c>
      <c r="E149" s="75">
        <v>839</v>
      </c>
      <c r="F149" s="73">
        <v>6962</v>
      </c>
      <c r="G149" s="74">
        <f t="shared" si="26"/>
        <v>7801</v>
      </c>
      <c r="H149" s="75">
        <v>839.6</v>
      </c>
      <c r="I149" s="73">
        <v>6467.7</v>
      </c>
      <c r="J149" s="74">
        <f t="shared" si="27"/>
        <v>7307.3</v>
      </c>
      <c r="K149" s="75">
        <v>980</v>
      </c>
      <c r="L149" s="73">
        <v>7265</v>
      </c>
      <c r="M149" s="74">
        <f t="shared" si="28"/>
        <v>8245</v>
      </c>
      <c r="N149" s="76">
        <f t="shared" si="31"/>
        <v>3500.6</v>
      </c>
      <c r="O149" s="77">
        <f t="shared" si="29"/>
        <v>26674.7</v>
      </c>
      <c r="P149" s="78">
        <f t="shared" si="30"/>
        <v>30175.3</v>
      </c>
    </row>
    <row r="150" spans="1:222" ht="15.75" customHeight="1" x14ac:dyDescent="0.35">
      <c r="A150" s="71" t="s">
        <v>22</v>
      </c>
      <c r="B150" s="72">
        <v>1717.2</v>
      </c>
      <c r="C150" s="73">
        <v>5631.2</v>
      </c>
      <c r="D150" s="74">
        <f t="shared" si="25"/>
        <v>7348.4</v>
      </c>
      <c r="E150" s="75">
        <v>1533.5</v>
      </c>
      <c r="F150" s="73">
        <v>5913.2</v>
      </c>
      <c r="G150" s="74">
        <f t="shared" si="26"/>
        <v>7446.7</v>
      </c>
      <c r="H150" s="75">
        <v>1534.5</v>
      </c>
      <c r="I150" s="73">
        <v>4946.8</v>
      </c>
      <c r="J150" s="74">
        <f t="shared" si="27"/>
        <v>6481.3</v>
      </c>
      <c r="K150" s="75">
        <v>2794.6</v>
      </c>
      <c r="L150" s="73">
        <v>5628</v>
      </c>
      <c r="M150" s="74">
        <f t="shared" si="28"/>
        <v>8422.6</v>
      </c>
      <c r="N150" s="76">
        <f t="shared" si="31"/>
        <v>7579.7999999999993</v>
      </c>
      <c r="O150" s="77">
        <f t="shared" si="29"/>
        <v>22119.200000000001</v>
      </c>
      <c r="P150" s="78">
        <f t="shared" si="30"/>
        <v>29699</v>
      </c>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row>
    <row r="151" spans="1:222" ht="15.75" customHeight="1" x14ac:dyDescent="0.35">
      <c r="A151" s="71" t="s">
        <v>23</v>
      </c>
      <c r="B151" s="72">
        <v>1891</v>
      </c>
      <c r="C151" s="73">
        <v>3226.5</v>
      </c>
      <c r="D151" s="74">
        <f t="shared" si="25"/>
        <v>5117.5</v>
      </c>
      <c r="E151" s="75">
        <v>2073.3000000000002</v>
      </c>
      <c r="F151" s="73">
        <v>3553.6</v>
      </c>
      <c r="G151" s="74">
        <f t="shared" si="26"/>
        <v>5626.9</v>
      </c>
      <c r="H151" s="75">
        <v>1796.8</v>
      </c>
      <c r="I151" s="73">
        <v>3813.4</v>
      </c>
      <c r="J151" s="74">
        <f t="shared" si="27"/>
        <v>5610.2</v>
      </c>
      <c r="K151" s="75">
        <v>1915.8</v>
      </c>
      <c r="L151" s="73">
        <v>4792</v>
      </c>
      <c r="M151" s="74">
        <f t="shared" si="28"/>
        <v>6707.8</v>
      </c>
      <c r="N151" s="76">
        <f t="shared" si="31"/>
        <v>7676.9000000000005</v>
      </c>
      <c r="O151" s="77">
        <f t="shared" si="29"/>
        <v>15385.5</v>
      </c>
      <c r="P151" s="78">
        <f t="shared" si="30"/>
        <v>23062.400000000001</v>
      </c>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row>
    <row r="152" spans="1:222" ht="15.75" customHeight="1" x14ac:dyDescent="0.35">
      <c r="A152" s="71" t="s">
        <v>56</v>
      </c>
      <c r="B152" s="72">
        <v>129.19999999999999</v>
      </c>
      <c r="C152" s="73">
        <v>252.9</v>
      </c>
      <c r="D152" s="74">
        <f t="shared" si="25"/>
        <v>382.1</v>
      </c>
      <c r="E152" s="75">
        <v>131.30000000000001</v>
      </c>
      <c r="F152" s="73">
        <v>255.9</v>
      </c>
      <c r="G152" s="74">
        <f t="shared" si="26"/>
        <v>387.20000000000005</v>
      </c>
      <c r="H152" s="75">
        <v>129</v>
      </c>
      <c r="I152" s="73">
        <v>240.3</v>
      </c>
      <c r="J152" s="74">
        <f t="shared" si="27"/>
        <v>369.3</v>
      </c>
      <c r="K152" s="75">
        <v>139.5</v>
      </c>
      <c r="L152" s="73">
        <v>240.9</v>
      </c>
      <c r="M152" s="74">
        <f t="shared" si="28"/>
        <v>380.4</v>
      </c>
      <c r="N152" s="76">
        <f t="shared" si="31"/>
        <v>529</v>
      </c>
      <c r="O152" s="77">
        <f t="shared" si="29"/>
        <v>990</v>
      </c>
      <c r="P152" s="78">
        <f t="shared" si="30"/>
        <v>1519</v>
      </c>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row>
    <row r="153" spans="1:222" ht="15.75" customHeight="1" x14ac:dyDescent="0.35">
      <c r="A153" s="71" t="s">
        <v>24</v>
      </c>
      <c r="B153" s="72">
        <v>5811.6</v>
      </c>
      <c r="C153" s="73"/>
      <c r="D153" s="74">
        <f t="shared" si="25"/>
        <v>5811.6</v>
      </c>
      <c r="E153" s="75">
        <v>5975.9</v>
      </c>
      <c r="F153" s="73"/>
      <c r="G153" s="74">
        <f t="shared" si="26"/>
        <v>5975.9</v>
      </c>
      <c r="H153" s="75">
        <v>5927.9</v>
      </c>
      <c r="I153" s="73"/>
      <c r="J153" s="74">
        <f t="shared" si="27"/>
        <v>5927.9</v>
      </c>
      <c r="K153" s="75">
        <v>6408.2</v>
      </c>
      <c r="L153" s="73"/>
      <c r="M153" s="74">
        <f t="shared" si="28"/>
        <v>6408.2</v>
      </c>
      <c r="N153" s="76">
        <f t="shared" si="31"/>
        <v>24123.600000000002</v>
      </c>
      <c r="O153" s="77">
        <f t="shared" si="29"/>
        <v>0</v>
      </c>
      <c r="P153" s="78">
        <f t="shared" si="30"/>
        <v>24123.600000000002</v>
      </c>
      <c r="R153" s="70"/>
      <c r="S153" s="70"/>
      <c r="T153" s="70"/>
      <c r="U153" s="70"/>
      <c r="V153" s="70"/>
      <c r="W153" s="70"/>
      <c r="X153" s="70"/>
      <c r="Y153" s="70"/>
      <c r="Z153" s="70"/>
      <c r="AA153" s="70"/>
      <c r="AB153" s="70"/>
      <c r="AC153" s="70"/>
      <c r="AD153" s="70"/>
      <c r="AE153" s="70"/>
      <c r="AF153" s="70"/>
      <c r="AG153" s="70"/>
      <c r="AH153" s="70"/>
      <c r="AI153" s="70"/>
      <c r="AJ153" s="70"/>
      <c r="AK153" s="70"/>
      <c r="AL153" s="70"/>
      <c r="AM153" s="70"/>
      <c r="AN153" s="70"/>
      <c r="AO153" s="70"/>
      <c r="AP153" s="70"/>
      <c r="AQ153" s="70"/>
      <c r="AR153" s="70"/>
      <c r="AS153" s="70"/>
      <c r="AT153" s="70"/>
      <c r="AU153" s="70"/>
      <c r="AV153" s="70"/>
      <c r="AW153" s="70"/>
      <c r="AX153" s="70"/>
      <c r="AY153" s="70"/>
      <c r="AZ153" s="70"/>
      <c r="BA153" s="70"/>
      <c r="BB153" s="70"/>
      <c r="BC153" s="70"/>
      <c r="BD153" s="70"/>
      <c r="BE153" s="70"/>
      <c r="BF153" s="70"/>
      <c r="BG153" s="70"/>
      <c r="BH153" s="70"/>
      <c r="BI153" s="70"/>
      <c r="BJ153" s="70"/>
      <c r="BK153" s="70"/>
      <c r="BL153" s="70"/>
      <c r="BM153" s="70"/>
      <c r="BN153" s="70"/>
      <c r="BO153" s="70"/>
      <c r="BP153" s="70"/>
      <c r="BQ153" s="70"/>
      <c r="BR153" s="70"/>
      <c r="BS153" s="70"/>
      <c r="BT153" s="70"/>
      <c r="BU153" s="70"/>
      <c r="BV153" s="70"/>
      <c r="BW153" s="70"/>
      <c r="BX153" s="70"/>
    </row>
    <row r="154" spans="1:222" ht="15.75" customHeight="1" x14ac:dyDescent="0.35">
      <c r="A154" s="71" t="s">
        <v>25</v>
      </c>
      <c r="B154" s="72">
        <v>676.9</v>
      </c>
      <c r="C154" s="73">
        <v>15779.5</v>
      </c>
      <c r="D154" s="74">
        <f t="shared" si="25"/>
        <v>16456.400000000001</v>
      </c>
      <c r="E154" s="75">
        <v>641.4</v>
      </c>
      <c r="F154" s="73">
        <v>18888.900000000001</v>
      </c>
      <c r="G154" s="74">
        <f t="shared" si="26"/>
        <v>19530.300000000003</v>
      </c>
      <c r="H154" s="75">
        <v>670</v>
      </c>
      <c r="I154" s="73">
        <v>18489.2</v>
      </c>
      <c r="J154" s="74">
        <f t="shared" si="27"/>
        <v>19159.2</v>
      </c>
      <c r="K154" s="75">
        <v>651.1</v>
      </c>
      <c r="L154" s="73">
        <v>17766</v>
      </c>
      <c r="M154" s="74">
        <f t="shared" si="28"/>
        <v>18417.099999999999</v>
      </c>
      <c r="N154" s="76">
        <f t="shared" si="31"/>
        <v>2639.4</v>
      </c>
      <c r="O154" s="77">
        <f t="shared" si="29"/>
        <v>70923.600000000006</v>
      </c>
      <c r="P154" s="78">
        <f t="shared" si="30"/>
        <v>73563</v>
      </c>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row>
    <row r="155" spans="1:222" ht="15.75" customHeight="1" x14ac:dyDescent="0.35">
      <c r="A155" s="71" t="s">
        <v>26</v>
      </c>
      <c r="B155" s="72">
        <v>4472.8</v>
      </c>
      <c r="C155" s="73">
        <v>2490.4</v>
      </c>
      <c r="D155" s="74">
        <f t="shared" si="25"/>
        <v>6963.2000000000007</v>
      </c>
      <c r="E155" s="75">
        <v>4531.3999999999996</v>
      </c>
      <c r="F155" s="73">
        <v>2587.8000000000002</v>
      </c>
      <c r="G155" s="74">
        <f t="shared" si="26"/>
        <v>7119.2</v>
      </c>
      <c r="H155" s="75">
        <v>4662.3</v>
      </c>
      <c r="I155" s="73">
        <v>2563.1999999999998</v>
      </c>
      <c r="J155" s="74">
        <f t="shared" si="27"/>
        <v>7225.5</v>
      </c>
      <c r="K155" s="75">
        <v>4304</v>
      </c>
      <c r="L155" s="73">
        <v>1919</v>
      </c>
      <c r="M155" s="74">
        <f t="shared" si="28"/>
        <v>6223</v>
      </c>
      <c r="N155" s="76">
        <f t="shared" si="31"/>
        <v>17970.5</v>
      </c>
      <c r="O155" s="77">
        <f t="shared" si="29"/>
        <v>9560.4000000000015</v>
      </c>
      <c r="P155" s="78">
        <f t="shared" si="30"/>
        <v>27530.9</v>
      </c>
      <c r="Q155" s="26"/>
    </row>
    <row r="156" spans="1:222" s="26" customFormat="1" ht="15.75" customHeight="1" x14ac:dyDescent="0.35">
      <c r="A156" s="71" t="s">
        <v>57</v>
      </c>
      <c r="B156" s="72">
        <v>435.7</v>
      </c>
      <c r="C156" s="73">
        <v>134.4</v>
      </c>
      <c r="D156" s="74">
        <f t="shared" si="25"/>
        <v>570.1</v>
      </c>
      <c r="E156" s="75">
        <v>466.1</v>
      </c>
      <c r="F156" s="73">
        <v>134.69999999999999</v>
      </c>
      <c r="G156" s="74">
        <f t="shared" si="26"/>
        <v>600.79999999999995</v>
      </c>
      <c r="H156" s="75">
        <v>473.3</v>
      </c>
      <c r="I156" s="73">
        <v>137</v>
      </c>
      <c r="J156" s="74">
        <f t="shared" si="27"/>
        <v>610.29999999999995</v>
      </c>
      <c r="K156" s="75">
        <v>510.7</v>
      </c>
      <c r="L156" s="73">
        <v>134.6</v>
      </c>
      <c r="M156" s="74">
        <f t="shared" si="28"/>
        <v>645.29999999999995</v>
      </c>
      <c r="N156" s="76">
        <f t="shared" si="31"/>
        <v>1885.8</v>
      </c>
      <c r="O156" s="77">
        <f t="shared" si="29"/>
        <v>540.70000000000005</v>
      </c>
      <c r="P156" s="78">
        <f t="shared" si="30"/>
        <v>2426.5</v>
      </c>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row>
    <row r="157" spans="1:222" ht="15.75" customHeight="1" x14ac:dyDescent="0.35">
      <c r="A157" s="71" t="s">
        <v>58</v>
      </c>
      <c r="B157" s="72">
        <v>6101</v>
      </c>
      <c r="C157" s="73"/>
      <c r="D157" s="74">
        <f t="shared" si="25"/>
        <v>6101</v>
      </c>
      <c r="E157" s="75">
        <v>6222.8</v>
      </c>
      <c r="F157" s="73"/>
      <c r="G157" s="74">
        <f t="shared" si="26"/>
        <v>6222.8</v>
      </c>
      <c r="H157" s="75">
        <v>6080.2</v>
      </c>
      <c r="I157" s="73"/>
      <c r="J157" s="74">
        <f t="shared" si="27"/>
        <v>6080.2</v>
      </c>
      <c r="K157" s="75">
        <v>5874.4</v>
      </c>
      <c r="L157" s="73"/>
      <c r="M157" s="74">
        <f t="shared" si="28"/>
        <v>5874.4</v>
      </c>
      <c r="N157" s="76">
        <f t="shared" si="31"/>
        <v>24278.400000000001</v>
      </c>
      <c r="O157" s="77">
        <f t="shared" si="29"/>
        <v>0</v>
      </c>
      <c r="P157" s="78">
        <f t="shared" si="30"/>
        <v>24278.400000000001</v>
      </c>
      <c r="R157" s="70"/>
      <c r="S157" s="70"/>
      <c r="T157" s="70"/>
      <c r="U157" s="70"/>
      <c r="V157" s="70"/>
      <c r="W157" s="70"/>
      <c r="X157" s="70"/>
      <c r="Y157" s="70"/>
      <c r="Z157" s="70"/>
      <c r="AA157" s="70"/>
      <c r="AB157" s="70"/>
      <c r="AC157" s="70"/>
      <c r="AD157" s="70"/>
      <c r="AE157" s="70"/>
      <c r="AF157" s="70"/>
      <c r="AG157" s="70"/>
      <c r="AH157" s="70"/>
      <c r="AI157" s="70"/>
      <c r="AJ157" s="70"/>
      <c r="AK157" s="70"/>
      <c r="AL157" s="70"/>
      <c r="AM157" s="70"/>
      <c r="AN157" s="70"/>
      <c r="AO157" s="70"/>
      <c r="AP157" s="70"/>
      <c r="AQ157" s="70"/>
      <c r="AR157" s="70"/>
      <c r="AS157" s="70"/>
      <c r="AT157" s="70"/>
      <c r="AU157" s="70"/>
      <c r="AV157" s="70"/>
      <c r="AW157" s="70"/>
      <c r="AX157" s="70"/>
      <c r="AY157" s="70"/>
      <c r="AZ157" s="70"/>
      <c r="BA157" s="70"/>
      <c r="BB157" s="70"/>
      <c r="BC157" s="70"/>
      <c r="BD157" s="70"/>
      <c r="BE157" s="70"/>
      <c r="BF157" s="70"/>
      <c r="BG157" s="70"/>
      <c r="BH157" s="70"/>
      <c r="BI157" s="70"/>
      <c r="BJ157" s="70"/>
      <c r="BK157" s="70"/>
      <c r="BL157" s="70"/>
      <c r="BM157" s="70"/>
      <c r="BN157" s="70"/>
      <c r="BO157" s="70"/>
      <c r="BP157" s="70"/>
      <c r="BQ157" s="70"/>
      <c r="BR157" s="70"/>
      <c r="BS157" s="70"/>
      <c r="BT157" s="70"/>
      <c r="BU157" s="70"/>
      <c r="BV157" s="70"/>
      <c r="BW157" s="70"/>
      <c r="BX157" s="70"/>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c r="DA157" s="42"/>
      <c r="DB157" s="42"/>
      <c r="DC157" s="42"/>
      <c r="DD157" s="42"/>
      <c r="DE157" s="42"/>
      <c r="DF157" s="42"/>
      <c r="DG157" s="42"/>
      <c r="DH157" s="42"/>
      <c r="DI157" s="42"/>
      <c r="DJ157" s="42"/>
      <c r="DK157" s="42"/>
      <c r="DL157" s="42"/>
      <c r="DM157" s="42"/>
      <c r="DN157" s="42"/>
      <c r="DO157" s="42"/>
      <c r="DP157" s="42"/>
      <c r="DQ157" s="42"/>
      <c r="DR157" s="42"/>
      <c r="DS157" s="42"/>
      <c r="DT157" s="42"/>
      <c r="DU157" s="42"/>
      <c r="DV157" s="42"/>
      <c r="DW157" s="42"/>
      <c r="DX157" s="42"/>
      <c r="DY157" s="42"/>
      <c r="DZ157" s="42"/>
      <c r="EA157" s="42"/>
      <c r="EB157" s="42"/>
      <c r="EC157" s="42"/>
      <c r="ED157" s="42"/>
      <c r="EE157" s="42"/>
      <c r="EF157" s="42"/>
      <c r="EG157" s="42"/>
      <c r="EH157" s="42"/>
      <c r="EI157" s="42"/>
      <c r="EJ157" s="42"/>
      <c r="EK157" s="42"/>
      <c r="EL157" s="42"/>
      <c r="EM157" s="42"/>
      <c r="EN157" s="42"/>
      <c r="EO157" s="42"/>
      <c r="EP157" s="42"/>
      <c r="EQ157" s="42"/>
      <c r="ER157" s="42"/>
      <c r="ES157" s="42"/>
      <c r="ET157" s="42"/>
      <c r="EU157" s="42"/>
      <c r="EV157" s="42"/>
      <c r="EW157" s="42"/>
      <c r="EX157" s="42"/>
      <c r="EY157" s="42"/>
      <c r="EZ157" s="42"/>
      <c r="FA157" s="42"/>
      <c r="FB157" s="42"/>
      <c r="FC157" s="42"/>
      <c r="FD157" s="42"/>
      <c r="FE157" s="42"/>
      <c r="FF157" s="42"/>
      <c r="FG157" s="42"/>
      <c r="FH157" s="42"/>
      <c r="FI157" s="42"/>
      <c r="FJ157" s="42"/>
      <c r="FK157" s="42"/>
      <c r="FL157" s="42"/>
      <c r="FM157" s="42"/>
      <c r="FN157" s="42"/>
      <c r="FO157" s="42"/>
      <c r="FP157" s="42"/>
      <c r="FQ157" s="42"/>
      <c r="FR157" s="42"/>
      <c r="FS157" s="42"/>
      <c r="FT157" s="42"/>
      <c r="FU157" s="42"/>
      <c r="FV157" s="42"/>
      <c r="FW157" s="42"/>
      <c r="FX157" s="42"/>
      <c r="FY157" s="42"/>
      <c r="FZ157" s="42"/>
      <c r="GA157" s="42"/>
      <c r="GB157" s="42"/>
      <c r="GC157" s="42"/>
      <c r="GD157" s="42"/>
      <c r="GE157" s="42"/>
      <c r="GF157" s="42"/>
      <c r="GG157" s="42"/>
      <c r="GH157" s="42"/>
      <c r="GI157" s="42"/>
      <c r="GJ157" s="42"/>
      <c r="GK157" s="42"/>
      <c r="GL157" s="42"/>
      <c r="GM157" s="42"/>
      <c r="GN157" s="42"/>
      <c r="GO157" s="42"/>
      <c r="GP157" s="42"/>
      <c r="GQ157" s="42"/>
      <c r="GR157" s="42"/>
      <c r="GS157" s="42"/>
      <c r="GT157" s="42"/>
      <c r="GU157" s="42"/>
      <c r="GV157" s="42"/>
      <c r="GW157" s="42"/>
      <c r="GX157" s="42"/>
      <c r="GY157" s="42"/>
      <c r="GZ157" s="42"/>
      <c r="HA157" s="42"/>
      <c r="HB157" s="42"/>
      <c r="HC157" s="42"/>
      <c r="HD157" s="42"/>
      <c r="HE157" s="42"/>
      <c r="HF157" s="42"/>
      <c r="HG157" s="42"/>
      <c r="HH157" s="42"/>
      <c r="HI157" s="42"/>
      <c r="HJ157" s="42"/>
      <c r="HK157" s="42"/>
      <c r="HL157" s="42"/>
      <c r="HM157" s="42"/>
      <c r="HN157" s="42"/>
    </row>
    <row r="158" spans="1:222" ht="15.75" customHeight="1" x14ac:dyDescent="0.35">
      <c r="A158" s="71" t="s">
        <v>28</v>
      </c>
      <c r="B158" s="72">
        <v>71.2</v>
      </c>
      <c r="C158" s="73">
        <v>7601.7</v>
      </c>
      <c r="D158" s="74">
        <f t="shared" si="25"/>
        <v>7672.9</v>
      </c>
      <c r="E158" s="75">
        <v>65.099999999999994</v>
      </c>
      <c r="F158" s="73">
        <v>5945.3</v>
      </c>
      <c r="G158" s="74">
        <f t="shared" si="26"/>
        <v>6010.4000000000005</v>
      </c>
      <c r="H158" s="75">
        <v>65.7</v>
      </c>
      <c r="I158" s="73">
        <v>6021.4</v>
      </c>
      <c r="J158" s="74">
        <f t="shared" si="27"/>
        <v>6087.0999999999995</v>
      </c>
      <c r="K158" s="75">
        <v>62.3</v>
      </c>
      <c r="L158" s="73">
        <v>6030.2</v>
      </c>
      <c r="M158" s="74">
        <f t="shared" si="28"/>
        <v>6092.5</v>
      </c>
      <c r="N158" s="76">
        <f t="shared" si="31"/>
        <v>264.3</v>
      </c>
      <c r="O158" s="77">
        <f t="shared" si="29"/>
        <v>25598.600000000002</v>
      </c>
      <c r="P158" s="78">
        <f t="shared" si="30"/>
        <v>25862.9</v>
      </c>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c r="DA158" s="42"/>
      <c r="DB158" s="42"/>
      <c r="DC158" s="42"/>
      <c r="DD158" s="42"/>
      <c r="DE158" s="42"/>
      <c r="DF158" s="42"/>
      <c r="DG158" s="42"/>
      <c r="DH158" s="42"/>
      <c r="DI158" s="42"/>
      <c r="DJ158" s="42"/>
      <c r="DK158" s="42"/>
      <c r="DL158" s="42"/>
      <c r="DM158" s="42"/>
      <c r="DN158" s="42"/>
      <c r="DO158" s="42"/>
      <c r="DP158" s="42"/>
      <c r="DQ158" s="42"/>
      <c r="DR158" s="42"/>
      <c r="DS158" s="42"/>
      <c r="DT158" s="42"/>
      <c r="DU158" s="42"/>
      <c r="DV158" s="42"/>
      <c r="DW158" s="42"/>
      <c r="DX158" s="42"/>
      <c r="DY158" s="42"/>
      <c r="DZ158" s="42"/>
      <c r="EA158" s="42"/>
      <c r="EB158" s="42"/>
      <c r="EC158" s="42"/>
      <c r="ED158" s="42"/>
      <c r="EE158" s="42"/>
      <c r="EF158" s="42"/>
      <c r="EG158" s="42"/>
      <c r="EH158" s="42"/>
      <c r="EI158" s="42"/>
      <c r="EJ158" s="42"/>
      <c r="EK158" s="42"/>
      <c r="EL158" s="42"/>
      <c r="EM158" s="42"/>
      <c r="EN158" s="42"/>
      <c r="EO158" s="42"/>
      <c r="EP158" s="42"/>
      <c r="EQ158" s="42"/>
      <c r="ER158" s="42"/>
      <c r="ES158" s="42"/>
      <c r="ET158" s="42"/>
      <c r="EU158" s="42"/>
      <c r="EV158" s="42"/>
      <c r="EW158" s="42"/>
      <c r="EX158" s="42"/>
      <c r="EY158" s="42"/>
      <c r="EZ158" s="42"/>
      <c r="FA158" s="42"/>
      <c r="FB158" s="42"/>
      <c r="FC158" s="42"/>
      <c r="FD158" s="42"/>
      <c r="FE158" s="42"/>
      <c r="FF158" s="42"/>
      <c r="FG158" s="42"/>
      <c r="FH158" s="42"/>
      <c r="FI158" s="42"/>
      <c r="FJ158" s="42"/>
      <c r="FK158" s="42"/>
      <c r="FL158" s="42"/>
      <c r="FM158" s="42"/>
      <c r="FN158" s="42"/>
      <c r="FO158" s="42"/>
      <c r="FP158" s="42"/>
      <c r="FQ158" s="42"/>
      <c r="FR158" s="42"/>
      <c r="FS158" s="42"/>
      <c r="FT158" s="42"/>
      <c r="FU158" s="42"/>
      <c r="FV158" s="42"/>
      <c r="FW158" s="42"/>
      <c r="FX158" s="42"/>
      <c r="FY158" s="42"/>
      <c r="FZ158" s="42"/>
      <c r="GA158" s="42"/>
      <c r="GB158" s="42"/>
      <c r="GC158" s="42"/>
      <c r="GD158" s="42"/>
      <c r="GE158" s="42"/>
      <c r="GF158" s="42"/>
      <c r="GG158" s="42"/>
      <c r="GH158" s="42"/>
      <c r="GI158" s="42"/>
      <c r="GJ158" s="42"/>
      <c r="GK158" s="42"/>
      <c r="GL158" s="42"/>
      <c r="GM158" s="42"/>
      <c r="GN158" s="42"/>
      <c r="GO158" s="42"/>
      <c r="GP158" s="42"/>
      <c r="GQ158" s="42"/>
      <c r="GR158" s="42"/>
      <c r="GS158" s="42"/>
      <c r="GT158" s="42"/>
      <c r="GU158" s="42"/>
      <c r="GV158" s="42"/>
      <c r="GW158" s="42"/>
      <c r="GX158" s="42"/>
      <c r="GY158" s="42"/>
      <c r="GZ158" s="42"/>
      <c r="HA158" s="42"/>
      <c r="HB158" s="42"/>
      <c r="HC158" s="42"/>
      <c r="HD158" s="42"/>
      <c r="HE158" s="42"/>
      <c r="HF158" s="42"/>
      <c r="HG158" s="42"/>
      <c r="HH158" s="42"/>
      <c r="HI158" s="42"/>
      <c r="HJ158" s="42"/>
      <c r="HK158" s="42"/>
      <c r="HL158" s="42"/>
      <c r="HM158" s="42"/>
      <c r="HN158" s="42"/>
    </row>
    <row r="159" spans="1:222" s="70" customFormat="1" ht="15.75" customHeight="1" x14ac:dyDescent="0.35">
      <c r="A159" s="61" t="s">
        <v>59</v>
      </c>
      <c r="B159" s="62">
        <f>B160+B161</f>
        <v>126.7</v>
      </c>
      <c r="C159" s="66">
        <f t="shared" ref="C159:L159" si="33">C160+C161</f>
        <v>4727.1000000000004</v>
      </c>
      <c r="D159" s="79">
        <f t="shared" si="25"/>
        <v>4853.8</v>
      </c>
      <c r="E159" s="65">
        <f t="shared" si="33"/>
        <v>134.19999999999999</v>
      </c>
      <c r="F159" s="66">
        <f t="shared" si="33"/>
        <v>4797.1000000000004</v>
      </c>
      <c r="G159" s="79">
        <f t="shared" si="26"/>
        <v>4931.3</v>
      </c>
      <c r="H159" s="65">
        <f t="shared" si="33"/>
        <v>128.69999999999999</v>
      </c>
      <c r="I159" s="66">
        <f t="shared" si="33"/>
        <v>4910.8</v>
      </c>
      <c r="J159" s="79">
        <f t="shared" si="27"/>
        <v>5039.5</v>
      </c>
      <c r="K159" s="65">
        <f t="shared" si="33"/>
        <v>489</v>
      </c>
      <c r="L159" s="66">
        <f t="shared" si="33"/>
        <v>5629.2</v>
      </c>
      <c r="M159" s="79">
        <f t="shared" si="28"/>
        <v>6118.2</v>
      </c>
      <c r="N159" s="82">
        <f t="shared" si="31"/>
        <v>878.59999999999991</v>
      </c>
      <c r="O159" s="83">
        <f t="shared" si="29"/>
        <v>20064.2</v>
      </c>
      <c r="P159" s="80">
        <f t="shared" si="30"/>
        <v>20942.8</v>
      </c>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row>
    <row r="160" spans="1:222" s="26" customFormat="1" ht="15.75" customHeight="1" x14ac:dyDescent="0.35">
      <c r="A160" s="71" t="s">
        <v>60</v>
      </c>
      <c r="B160" s="72">
        <v>82</v>
      </c>
      <c r="C160" s="73">
        <v>2486.5</v>
      </c>
      <c r="D160" s="74">
        <f t="shared" si="25"/>
        <v>2568.5</v>
      </c>
      <c r="E160" s="75">
        <v>88.5</v>
      </c>
      <c r="F160" s="73">
        <v>2523.4</v>
      </c>
      <c r="G160" s="74">
        <f t="shared" si="26"/>
        <v>2611.9</v>
      </c>
      <c r="H160" s="75">
        <v>82</v>
      </c>
      <c r="I160" s="73">
        <v>2601</v>
      </c>
      <c r="J160" s="74">
        <f t="shared" si="27"/>
        <v>2683</v>
      </c>
      <c r="K160" s="75">
        <v>104</v>
      </c>
      <c r="L160" s="73">
        <v>2869</v>
      </c>
      <c r="M160" s="74">
        <f t="shared" si="28"/>
        <v>2973</v>
      </c>
      <c r="N160" s="76">
        <f t="shared" si="31"/>
        <v>356.5</v>
      </c>
      <c r="O160" s="77">
        <f t="shared" si="29"/>
        <v>10479.9</v>
      </c>
      <c r="P160" s="78">
        <f t="shared" si="30"/>
        <v>10836.4</v>
      </c>
      <c r="Q160"/>
    </row>
    <row r="161" spans="1:222" ht="15.75" customHeight="1" x14ac:dyDescent="0.35">
      <c r="A161" s="71" t="s">
        <v>61</v>
      </c>
      <c r="B161" s="72">
        <v>44.7</v>
      </c>
      <c r="C161" s="73">
        <v>2240.6</v>
      </c>
      <c r="D161" s="74">
        <f t="shared" si="25"/>
        <v>2285.2999999999997</v>
      </c>
      <c r="E161" s="75">
        <v>45.7</v>
      </c>
      <c r="F161" s="73">
        <v>2273.6999999999998</v>
      </c>
      <c r="G161" s="74">
        <f t="shared" si="26"/>
        <v>2319.3999999999996</v>
      </c>
      <c r="H161" s="75">
        <v>46.7</v>
      </c>
      <c r="I161" s="73">
        <v>2309.8000000000002</v>
      </c>
      <c r="J161" s="74">
        <f t="shared" si="27"/>
        <v>2356.5</v>
      </c>
      <c r="K161" s="75">
        <v>385</v>
      </c>
      <c r="L161" s="73">
        <v>2760.2</v>
      </c>
      <c r="M161" s="74">
        <f t="shared" si="28"/>
        <v>3145.2</v>
      </c>
      <c r="N161" s="76">
        <f t="shared" si="31"/>
        <v>522.1</v>
      </c>
      <c r="O161" s="77">
        <f t="shared" si="29"/>
        <v>9584.2999999999993</v>
      </c>
      <c r="P161" s="78">
        <f t="shared" si="30"/>
        <v>10106.4</v>
      </c>
    </row>
    <row r="162" spans="1:222" ht="15.75" customHeight="1" x14ac:dyDescent="0.35">
      <c r="A162" s="71" t="s">
        <v>32</v>
      </c>
      <c r="B162" s="72">
        <v>17136.099999999999</v>
      </c>
      <c r="C162" s="73"/>
      <c r="D162" s="74">
        <f t="shared" si="25"/>
        <v>17136.099999999999</v>
      </c>
      <c r="E162" s="75">
        <v>16164.8</v>
      </c>
      <c r="F162" s="73"/>
      <c r="G162" s="74">
        <f t="shared" si="26"/>
        <v>16164.8</v>
      </c>
      <c r="H162" s="75">
        <v>16311</v>
      </c>
      <c r="I162" s="73"/>
      <c r="J162" s="74">
        <f t="shared" si="27"/>
        <v>16311</v>
      </c>
      <c r="K162" s="75">
        <v>17111.7</v>
      </c>
      <c r="L162" s="73"/>
      <c r="M162" s="74">
        <f t="shared" si="28"/>
        <v>17111.7</v>
      </c>
      <c r="N162" s="76">
        <f t="shared" si="31"/>
        <v>66723.599999999991</v>
      </c>
      <c r="O162" s="77">
        <f t="shared" si="29"/>
        <v>0</v>
      </c>
      <c r="P162" s="78">
        <f t="shared" si="30"/>
        <v>66723.599999999991</v>
      </c>
    </row>
    <row r="163" spans="1:222" s="70" customFormat="1" ht="15.75" customHeight="1" x14ac:dyDescent="0.35">
      <c r="A163" s="61" t="s">
        <v>62</v>
      </c>
      <c r="B163" s="62">
        <f>B164+B165+B166</f>
        <v>154.4</v>
      </c>
      <c r="C163" s="66">
        <f t="shared" ref="C163:L163" si="34">C164+C165+C166</f>
        <v>7146.6</v>
      </c>
      <c r="D163" s="79">
        <f t="shared" si="25"/>
        <v>7301</v>
      </c>
      <c r="E163" s="65">
        <f t="shared" si="34"/>
        <v>171</v>
      </c>
      <c r="F163" s="66">
        <f t="shared" si="34"/>
        <v>7444.1</v>
      </c>
      <c r="G163" s="79">
        <f t="shared" si="26"/>
        <v>7615.1</v>
      </c>
      <c r="H163" s="65">
        <f t="shared" si="34"/>
        <v>182.5</v>
      </c>
      <c r="I163" s="66">
        <f t="shared" si="34"/>
        <v>7234.2999999999993</v>
      </c>
      <c r="J163" s="79">
        <f t="shared" si="27"/>
        <v>7416.7999999999993</v>
      </c>
      <c r="K163" s="65">
        <f t="shared" si="34"/>
        <v>181.4</v>
      </c>
      <c r="L163" s="66">
        <f t="shared" si="34"/>
        <v>7020.1</v>
      </c>
      <c r="M163" s="79">
        <f t="shared" si="28"/>
        <v>7201.5</v>
      </c>
      <c r="N163" s="82">
        <f t="shared" si="31"/>
        <v>689.3</v>
      </c>
      <c r="O163" s="83">
        <f t="shared" si="29"/>
        <v>28845.1</v>
      </c>
      <c r="P163" s="80">
        <f t="shared" si="30"/>
        <v>29534.399999999998</v>
      </c>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row>
    <row r="164" spans="1:222" ht="15.75" customHeight="1" x14ac:dyDescent="0.35">
      <c r="A164" s="71" t="s">
        <v>63</v>
      </c>
      <c r="B164" s="72"/>
      <c r="C164" s="73">
        <v>1983.6</v>
      </c>
      <c r="D164" s="74">
        <f t="shared" si="25"/>
        <v>1983.6</v>
      </c>
      <c r="E164" s="75"/>
      <c r="F164" s="73">
        <v>2115.4</v>
      </c>
      <c r="G164" s="74">
        <f t="shared" si="26"/>
        <v>2115.4</v>
      </c>
      <c r="H164" s="75"/>
      <c r="I164" s="73">
        <v>2170</v>
      </c>
      <c r="J164" s="74">
        <f t="shared" si="27"/>
        <v>2170</v>
      </c>
      <c r="K164" s="75"/>
      <c r="L164" s="73">
        <v>2107</v>
      </c>
      <c r="M164" s="74">
        <f t="shared" si="28"/>
        <v>2107</v>
      </c>
      <c r="N164" s="76">
        <f t="shared" si="31"/>
        <v>0</v>
      </c>
      <c r="O164" s="77">
        <f t="shared" si="29"/>
        <v>8376</v>
      </c>
      <c r="P164" s="78">
        <f t="shared" si="30"/>
        <v>8376</v>
      </c>
    </row>
    <row r="165" spans="1:222" ht="15.75" customHeight="1" x14ac:dyDescent="0.35">
      <c r="A165" s="51" t="s">
        <v>35</v>
      </c>
      <c r="B165" s="77">
        <v>147.6</v>
      </c>
      <c r="C165" s="84">
        <v>2229.9</v>
      </c>
      <c r="D165" s="74">
        <f t="shared" si="25"/>
        <v>2377.5</v>
      </c>
      <c r="E165" s="85">
        <v>164</v>
      </c>
      <c r="F165" s="84">
        <v>2332.6</v>
      </c>
      <c r="G165" s="74">
        <f t="shared" si="26"/>
        <v>2496.6</v>
      </c>
      <c r="H165" s="85">
        <v>175.9</v>
      </c>
      <c r="I165" s="84">
        <v>2237.4</v>
      </c>
      <c r="J165" s="74">
        <f t="shared" si="27"/>
        <v>2413.3000000000002</v>
      </c>
      <c r="K165" s="85">
        <v>173.9</v>
      </c>
      <c r="L165" s="84">
        <v>2185.1999999999998</v>
      </c>
      <c r="M165" s="74">
        <f t="shared" si="28"/>
        <v>2359.1</v>
      </c>
      <c r="N165" s="76">
        <f t="shared" si="31"/>
        <v>661.4</v>
      </c>
      <c r="O165" s="77">
        <f t="shared" si="29"/>
        <v>8985.0999999999985</v>
      </c>
      <c r="P165" s="78">
        <f t="shared" si="30"/>
        <v>9646.4999999999982</v>
      </c>
    </row>
    <row r="166" spans="1:222" s="26" customFormat="1" ht="15.75" customHeight="1" thickBot="1" x14ac:dyDescent="0.4">
      <c r="A166" s="51" t="s">
        <v>36</v>
      </c>
      <c r="B166" s="77">
        <v>6.8</v>
      </c>
      <c r="C166" s="84">
        <v>2933.1</v>
      </c>
      <c r="D166" s="74">
        <f t="shared" si="25"/>
        <v>2939.9</v>
      </c>
      <c r="E166" s="85">
        <v>7</v>
      </c>
      <c r="F166" s="84">
        <v>2996.1</v>
      </c>
      <c r="G166" s="74">
        <f t="shared" si="26"/>
        <v>3003.1</v>
      </c>
      <c r="H166" s="85">
        <v>6.6</v>
      </c>
      <c r="I166" s="84">
        <v>2826.9</v>
      </c>
      <c r="J166" s="74">
        <f t="shared" si="27"/>
        <v>2833.5</v>
      </c>
      <c r="K166" s="85">
        <v>7.5</v>
      </c>
      <c r="L166" s="84">
        <v>2727.9</v>
      </c>
      <c r="M166" s="74">
        <f t="shared" si="28"/>
        <v>2735.4</v>
      </c>
      <c r="N166" s="76">
        <f t="shared" si="31"/>
        <v>27.9</v>
      </c>
      <c r="O166" s="77">
        <f t="shared" si="29"/>
        <v>11484</v>
      </c>
      <c r="P166" s="78">
        <f t="shared" si="30"/>
        <v>11511.9</v>
      </c>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row>
    <row r="167" spans="1:222" s="36" customFormat="1" ht="15.75" customHeight="1" thickBot="1" x14ac:dyDescent="0.4">
      <c r="A167" s="86" t="s">
        <v>64</v>
      </c>
      <c r="B167" s="86">
        <f>B138+B139+B143+B146+B147+B148+B149+B150+B151+B152+B153+B154+B155+B156+B157+B158+B159+B163</f>
        <v>50420.7</v>
      </c>
      <c r="C167" s="86">
        <f t="shared" ref="C167:M167" si="35">C138+C139+C143+C146+C147+C148+C149+C150+C151+C152+C153+C154+C155+C156+C157+C158+C159+C163</f>
        <v>110390</v>
      </c>
      <c r="D167" s="86">
        <f t="shared" si="35"/>
        <v>160810.70000000001</v>
      </c>
      <c r="E167" s="86">
        <f t="shared" si="35"/>
        <v>51380.1</v>
      </c>
      <c r="F167" s="86">
        <f t="shared" si="35"/>
        <v>107499.00000000001</v>
      </c>
      <c r="G167" s="86">
        <f t="shared" si="35"/>
        <v>158879.09999999995</v>
      </c>
      <c r="H167" s="86">
        <f t="shared" si="35"/>
        <v>51609.3</v>
      </c>
      <c r="I167" s="86">
        <f t="shared" si="35"/>
        <v>107151.59999999999</v>
      </c>
      <c r="J167" s="86">
        <f t="shared" si="35"/>
        <v>158760.9</v>
      </c>
      <c r="K167" s="86">
        <f t="shared" si="35"/>
        <v>54675.200000000004</v>
      </c>
      <c r="L167" s="86">
        <f t="shared" si="35"/>
        <v>110537.1</v>
      </c>
      <c r="M167" s="86">
        <f t="shared" si="35"/>
        <v>165212.29999999999</v>
      </c>
      <c r="N167" s="32">
        <f t="shared" si="31"/>
        <v>208085.3</v>
      </c>
      <c r="O167" s="33">
        <f t="shared" si="29"/>
        <v>435577.69999999995</v>
      </c>
      <c r="P167" s="35">
        <f t="shared" si="30"/>
        <v>643663</v>
      </c>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row>
    <row r="168" spans="1:222" s="42" customFormat="1" ht="15.75" customHeight="1" x14ac:dyDescent="0.35">
      <c r="A168" s="87"/>
      <c r="B168" s="88"/>
      <c r="C168" s="88"/>
      <c r="D168" s="88"/>
      <c r="E168" s="88"/>
      <c r="F168" s="88"/>
      <c r="G168" s="88"/>
      <c r="H168" s="88"/>
      <c r="I168" s="88"/>
      <c r="J168" s="88"/>
      <c r="K168" s="88"/>
      <c r="L168" s="88"/>
      <c r="M168" s="88"/>
      <c r="N168" s="88"/>
      <c r="O168" s="88"/>
      <c r="P168" s="8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row>
    <row r="169" spans="1:222" ht="14.25" customHeight="1" x14ac:dyDescent="0.35">
      <c r="A169" s="149" t="s">
        <v>65</v>
      </c>
      <c r="B169" s="149"/>
      <c r="C169" s="149"/>
      <c r="D169" s="149"/>
      <c r="E169" s="149"/>
      <c r="F169" s="149"/>
      <c r="G169" s="149"/>
      <c r="H169" s="149"/>
      <c r="I169" s="149"/>
      <c r="J169" s="149"/>
      <c r="K169" s="149"/>
      <c r="L169" s="149"/>
      <c r="M169" s="149"/>
      <c r="N169" s="149"/>
      <c r="O169" s="149"/>
      <c r="P169" s="149"/>
    </row>
    <row r="170" spans="1:222" ht="15" customHeight="1" x14ac:dyDescent="0.35">
      <c r="A170" s="150" t="s">
        <v>46</v>
      </c>
      <c r="B170" s="150"/>
      <c r="C170" s="150"/>
      <c r="D170" s="150"/>
      <c r="E170" s="150"/>
      <c r="F170" s="150"/>
      <c r="G170" s="150"/>
      <c r="H170" s="150"/>
      <c r="I170" s="150"/>
      <c r="J170" s="150"/>
      <c r="K170" s="150"/>
      <c r="L170" s="150"/>
      <c r="M170" s="150"/>
      <c r="N170" s="150"/>
      <c r="O170" s="150"/>
      <c r="P170" s="150"/>
    </row>
    <row r="171" spans="1:222" ht="16" thickBot="1" x14ac:dyDescent="0.4">
      <c r="A171" s="46"/>
      <c r="B171" s="47"/>
      <c r="C171" s="47"/>
      <c r="D171" s="48"/>
      <c r="E171" s="48"/>
      <c r="F171" s="48"/>
      <c r="G171" s="48"/>
      <c r="H171" s="48"/>
      <c r="I171" s="48"/>
      <c r="J171" s="48"/>
      <c r="K171" s="48"/>
      <c r="L171" s="151"/>
      <c r="M171" s="151"/>
      <c r="N171" s="48"/>
      <c r="O171" s="153" t="s">
        <v>39</v>
      </c>
      <c r="P171" s="153"/>
    </row>
    <row r="172" spans="1:222" ht="12.75" customHeight="1" thickBot="1" x14ac:dyDescent="0.4">
      <c r="A172" s="141" t="s">
        <v>66</v>
      </c>
      <c r="B172" s="143" t="s">
        <v>47</v>
      </c>
      <c r="C172" s="144"/>
      <c r="D172" s="145"/>
      <c r="E172" s="146" t="s">
        <v>48</v>
      </c>
      <c r="F172" s="144"/>
      <c r="G172" s="147"/>
      <c r="H172" s="143" t="s">
        <v>49</v>
      </c>
      <c r="I172" s="144"/>
      <c r="J172" s="145"/>
      <c r="K172" s="146" t="s">
        <v>50</v>
      </c>
      <c r="L172" s="144"/>
      <c r="M172" s="147"/>
      <c r="N172" s="146" t="s">
        <v>67</v>
      </c>
      <c r="O172" s="144"/>
      <c r="P172" s="154"/>
    </row>
    <row r="173" spans="1:222" ht="15" thickBot="1" x14ac:dyDescent="0.4">
      <c r="A173" s="142"/>
      <c r="B173" s="3" t="s">
        <v>8</v>
      </c>
      <c r="C173" s="4" t="s">
        <v>9</v>
      </c>
      <c r="D173" s="5" t="s">
        <v>10</v>
      </c>
      <c r="E173" s="3" t="s">
        <v>8</v>
      </c>
      <c r="F173" s="4" t="s">
        <v>9</v>
      </c>
      <c r="G173" s="6" t="s">
        <v>10</v>
      </c>
      <c r="H173" s="3" t="s">
        <v>8</v>
      </c>
      <c r="I173" s="4" t="s">
        <v>9</v>
      </c>
      <c r="J173" s="5" t="s">
        <v>10</v>
      </c>
      <c r="K173" s="3" t="s">
        <v>8</v>
      </c>
      <c r="L173" s="4" t="s">
        <v>9</v>
      </c>
      <c r="M173" s="6" t="s">
        <v>10</v>
      </c>
      <c r="N173" s="3" t="s">
        <v>8</v>
      </c>
      <c r="O173" s="49" t="s">
        <v>9</v>
      </c>
      <c r="P173" s="50" t="s">
        <v>10</v>
      </c>
    </row>
    <row r="174" spans="1:222" ht="15.75" customHeight="1" thickBot="1" x14ac:dyDescent="0.4">
      <c r="A174" s="51" t="s">
        <v>11</v>
      </c>
      <c r="B174" s="52">
        <v>3.8</v>
      </c>
      <c r="C174" s="53">
        <v>31332.400000000001</v>
      </c>
      <c r="D174" s="54">
        <f t="shared" ref="D174:D202" si="36">B174+C174</f>
        <v>31336.2</v>
      </c>
      <c r="E174" s="55">
        <v>4.5</v>
      </c>
      <c r="F174" s="56">
        <v>24035.200000000001</v>
      </c>
      <c r="G174" s="57">
        <f t="shared" ref="G174:G202" si="37">E174+F174</f>
        <v>24039.7</v>
      </c>
      <c r="H174" s="55">
        <v>4</v>
      </c>
      <c r="I174" s="56">
        <v>24833.8</v>
      </c>
      <c r="J174" s="57">
        <f t="shared" ref="J174:J202" si="38">H174+I174</f>
        <v>24837.8</v>
      </c>
      <c r="K174" s="55">
        <v>7.3</v>
      </c>
      <c r="L174" s="56">
        <v>23078.1</v>
      </c>
      <c r="M174" s="57">
        <f t="shared" ref="M174:M202" si="39">K174+L174</f>
        <v>23085.399999999998</v>
      </c>
      <c r="N174" s="58">
        <f>B174+E174+H174+K174</f>
        <v>19.600000000000001</v>
      </c>
      <c r="O174" s="59">
        <f t="shared" ref="O174:O202" si="40">C174+F174+I174+L174</f>
        <v>103279.5</v>
      </c>
      <c r="P174" s="60">
        <f>N174+O174</f>
        <v>103299.1</v>
      </c>
    </row>
    <row r="175" spans="1:222" ht="15.75" customHeight="1" x14ac:dyDescent="0.35">
      <c r="A175" s="61" t="s">
        <v>12</v>
      </c>
      <c r="B175" s="62">
        <f>B176+B177+B178</f>
        <v>21302</v>
      </c>
      <c r="C175" s="63">
        <f>C176+C177+C178</f>
        <v>4327.3999999999996</v>
      </c>
      <c r="D175" s="64">
        <f t="shared" si="36"/>
        <v>25629.4</v>
      </c>
      <c r="E175" s="65">
        <f>E176+E177+E178</f>
        <v>21677.5</v>
      </c>
      <c r="F175" s="66">
        <f>F176+F177+F178</f>
        <v>4468.5</v>
      </c>
      <c r="G175" s="64">
        <f t="shared" si="37"/>
        <v>26146</v>
      </c>
      <c r="H175" s="65">
        <f>H176+H177+H178</f>
        <v>22536.1</v>
      </c>
      <c r="I175" s="66">
        <f>I176+I177+I178</f>
        <v>4616.7</v>
      </c>
      <c r="J175" s="64">
        <f t="shared" si="38"/>
        <v>27152.799999999999</v>
      </c>
      <c r="K175" s="65">
        <f>K176+K177+K178</f>
        <v>23573</v>
      </c>
      <c r="L175" s="66">
        <f>L176+L177+L178</f>
        <v>4886</v>
      </c>
      <c r="M175" s="64">
        <f t="shared" si="39"/>
        <v>28459</v>
      </c>
      <c r="N175" s="67">
        <f t="shared" ref="N175:N202" si="41">B175+E175+H175+K175</f>
        <v>89088.6</v>
      </c>
      <c r="O175" s="68">
        <f t="shared" si="40"/>
        <v>18298.599999999999</v>
      </c>
      <c r="P175" s="69">
        <f t="shared" ref="P175:P203" si="42">N175+O175</f>
        <v>107387.20000000001</v>
      </c>
    </row>
    <row r="176" spans="1:222" ht="15.75" customHeight="1" x14ac:dyDescent="0.35">
      <c r="A176" s="71" t="s">
        <v>52</v>
      </c>
      <c r="B176" s="72">
        <v>9380</v>
      </c>
      <c r="C176" s="73">
        <v>1565</v>
      </c>
      <c r="D176" s="74">
        <f t="shared" si="36"/>
        <v>10945</v>
      </c>
      <c r="E176" s="75">
        <v>9510</v>
      </c>
      <c r="F176" s="73">
        <v>1619</v>
      </c>
      <c r="G176" s="74">
        <f t="shared" si="37"/>
        <v>11129</v>
      </c>
      <c r="H176" s="75">
        <v>9878</v>
      </c>
      <c r="I176" s="73">
        <v>1682</v>
      </c>
      <c r="J176" s="74">
        <f t="shared" si="38"/>
        <v>11560</v>
      </c>
      <c r="K176" s="75">
        <v>9832</v>
      </c>
      <c r="L176" s="73">
        <v>1719</v>
      </c>
      <c r="M176" s="74">
        <f t="shared" si="39"/>
        <v>11551</v>
      </c>
      <c r="N176" s="76">
        <f t="shared" si="41"/>
        <v>38600</v>
      </c>
      <c r="O176" s="77">
        <f t="shared" si="40"/>
        <v>6585</v>
      </c>
      <c r="P176" s="78">
        <f t="shared" si="42"/>
        <v>45185</v>
      </c>
    </row>
    <row r="177" spans="1:76" ht="15.75" customHeight="1" x14ac:dyDescent="0.35">
      <c r="A177" s="71" t="s">
        <v>53</v>
      </c>
      <c r="B177" s="72">
        <v>11835</v>
      </c>
      <c r="C177" s="73">
        <v>2115</v>
      </c>
      <c r="D177" s="74">
        <f t="shared" si="36"/>
        <v>13950</v>
      </c>
      <c r="E177" s="75">
        <v>12080</v>
      </c>
      <c r="F177" s="73">
        <v>2156</v>
      </c>
      <c r="G177" s="74">
        <f t="shared" si="37"/>
        <v>14236</v>
      </c>
      <c r="H177" s="75">
        <v>12560</v>
      </c>
      <c r="I177" s="73">
        <v>2231</v>
      </c>
      <c r="J177" s="74">
        <f t="shared" si="38"/>
        <v>14791</v>
      </c>
      <c r="K177" s="75">
        <v>13646</v>
      </c>
      <c r="L177" s="73">
        <v>2438</v>
      </c>
      <c r="M177" s="74">
        <f t="shared" si="39"/>
        <v>16084</v>
      </c>
      <c r="N177" s="76">
        <f t="shared" si="41"/>
        <v>50121</v>
      </c>
      <c r="O177" s="77">
        <f t="shared" si="40"/>
        <v>8940</v>
      </c>
      <c r="P177" s="78">
        <f t="shared" si="42"/>
        <v>59061</v>
      </c>
    </row>
    <row r="178" spans="1:76" ht="15.75" customHeight="1" x14ac:dyDescent="0.35">
      <c r="A178" s="71" t="s">
        <v>15</v>
      </c>
      <c r="B178" s="72">
        <v>87</v>
      </c>
      <c r="C178" s="73">
        <v>647.4</v>
      </c>
      <c r="D178" s="74">
        <f t="shared" si="36"/>
        <v>734.4</v>
      </c>
      <c r="E178" s="75">
        <v>87.5</v>
      </c>
      <c r="F178" s="73">
        <v>693.5</v>
      </c>
      <c r="G178" s="74">
        <f t="shared" si="37"/>
        <v>781</v>
      </c>
      <c r="H178" s="75">
        <v>98.1</v>
      </c>
      <c r="I178" s="73">
        <v>703.7</v>
      </c>
      <c r="J178" s="74">
        <f t="shared" si="38"/>
        <v>801.80000000000007</v>
      </c>
      <c r="K178" s="75">
        <v>95</v>
      </c>
      <c r="L178" s="73">
        <v>729</v>
      </c>
      <c r="M178" s="74">
        <f t="shared" si="39"/>
        <v>824</v>
      </c>
      <c r="N178" s="76">
        <f t="shared" si="41"/>
        <v>367.6</v>
      </c>
      <c r="O178" s="77">
        <f t="shared" si="40"/>
        <v>2773.6000000000004</v>
      </c>
      <c r="P178" s="78">
        <f t="shared" si="42"/>
        <v>3141.2000000000003</v>
      </c>
    </row>
    <row r="179" spans="1:76" ht="15.75" customHeight="1" x14ac:dyDescent="0.35">
      <c r="A179" s="61" t="s">
        <v>16</v>
      </c>
      <c r="B179" s="62">
        <f>B180+B181</f>
        <v>4811.2</v>
      </c>
      <c r="C179" s="66">
        <f>C180+C181</f>
        <v>24502.799999999999</v>
      </c>
      <c r="D179" s="79">
        <f t="shared" si="36"/>
        <v>29314</v>
      </c>
      <c r="E179" s="65">
        <f>E180+E181</f>
        <v>4822.2</v>
      </c>
      <c r="F179" s="66">
        <f>F180+F181</f>
        <v>25251.7</v>
      </c>
      <c r="G179" s="79">
        <f t="shared" si="37"/>
        <v>30073.9</v>
      </c>
      <c r="H179" s="65">
        <f>H180+H181</f>
        <v>5165.7</v>
      </c>
      <c r="I179" s="66">
        <f>I180+I181</f>
        <v>25635.7</v>
      </c>
      <c r="J179" s="79">
        <f t="shared" si="38"/>
        <v>30801.4</v>
      </c>
      <c r="K179" s="65">
        <f>K180+K181</f>
        <v>5024.1000000000004</v>
      </c>
      <c r="L179" s="66">
        <f>L180+L181</f>
        <v>28451.5</v>
      </c>
      <c r="M179" s="79">
        <f t="shared" si="39"/>
        <v>33475.599999999999</v>
      </c>
      <c r="N179" s="67">
        <f t="shared" si="41"/>
        <v>19823.199999999997</v>
      </c>
      <c r="O179" s="68">
        <f t="shared" si="40"/>
        <v>103841.7</v>
      </c>
      <c r="P179" s="80">
        <f t="shared" si="42"/>
        <v>123664.9</v>
      </c>
    </row>
    <row r="180" spans="1:76" ht="15.75" customHeight="1" x14ac:dyDescent="0.35">
      <c r="A180" s="71" t="s">
        <v>17</v>
      </c>
      <c r="B180" s="72">
        <v>897</v>
      </c>
      <c r="C180" s="73">
        <v>672</v>
      </c>
      <c r="D180" s="74">
        <f t="shared" si="36"/>
        <v>1569</v>
      </c>
      <c r="E180" s="75">
        <v>915</v>
      </c>
      <c r="F180" s="73">
        <v>712</v>
      </c>
      <c r="G180" s="74">
        <f t="shared" si="37"/>
        <v>1627</v>
      </c>
      <c r="H180" s="75">
        <v>940</v>
      </c>
      <c r="I180" s="73">
        <v>706</v>
      </c>
      <c r="J180" s="74">
        <f t="shared" si="38"/>
        <v>1646</v>
      </c>
      <c r="K180" s="75">
        <v>891</v>
      </c>
      <c r="L180" s="73">
        <v>646</v>
      </c>
      <c r="M180" s="74">
        <f t="shared" si="39"/>
        <v>1537</v>
      </c>
      <c r="N180" s="76">
        <f t="shared" si="41"/>
        <v>3643</v>
      </c>
      <c r="O180" s="77">
        <f t="shared" si="40"/>
        <v>2736</v>
      </c>
      <c r="P180" s="78">
        <f t="shared" si="42"/>
        <v>6379</v>
      </c>
    </row>
    <row r="181" spans="1:76" ht="15.75" customHeight="1" x14ac:dyDescent="0.35">
      <c r="A181" s="71" t="s">
        <v>18</v>
      </c>
      <c r="B181" s="72">
        <v>3914.2</v>
      </c>
      <c r="C181" s="73">
        <v>23830.799999999999</v>
      </c>
      <c r="D181" s="74">
        <f t="shared" si="36"/>
        <v>27745</v>
      </c>
      <c r="E181" s="75">
        <v>3907.2</v>
      </c>
      <c r="F181" s="73">
        <v>24539.7</v>
      </c>
      <c r="G181" s="74">
        <f t="shared" si="37"/>
        <v>28446.9</v>
      </c>
      <c r="H181" s="75">
        <v>4225.7</v>
      </c>
      <c r="I181" s="73">
        <v>24929.7</v>
      </c>
      <c r="J181" s="74">
        <f t="shared" si="38"/>
        <v>29155.4</v>
      </c>
      <c r="K181" s="75">
        <v>4133.1000000000004</v>
      </c>
      <c r="L181" s="73">
        <v>27805.5</v>
      </c>
      <c r="M181" s="74">
        <f t="shared" si="39"/>
        <v>31938.6</v>
      </c>
      <c r="N181" s="76">
        <f t="shared" si="41"/>
        <v>16180.199999999999</v>
      </c>
      <c r="O181" s="77">
        <f t="shared" si="40"/>
        <v>101105.7</v>
      </c>
      <c r="P181" s="78">
        <f t="shared" si="42"/>
        <v>117285.9</v>
      </c>
    </row>
    <row r="182" spans="1:76" ht="15.75" customHeight="1" x14ac:dyDescent="0.35">
      <c r="A182" s="71" t="s">
        <v>19</v>
      </c>
      <c r="B182" s="72">
        <v>2184</v>
      </c>
      <c r="C182" s="73">
        <v>397</v>
      </c>
      <c r="D182" s="74">
        <f t="shared" si="36"/>
        <v>2581</v>
      </c>
      <c r="E182" s="75">
        <v>2167.5</v>
      </c>
      <c r="F182" s="73">
        <v>393</v>
      </c>
      <c r="G182" s="74">
        <f t="shared" si="37"/>
        <v>2560.5</v>
      </c>
      <c r="H182" s="75">
        <v>2261</v>
      </c>
      <c r="I182" s="73">
        <v>371</v>
      </c>
      <c r="J182" s="74">
        <f t="shared" si="38"/>
        <v>2632</v>
      </c>
      <c r="K182" s="75">
        <v>2495</v>
      </c>
      <c r="L182" s="73">
        <v>378</v>
      </c>
      <c r="M182" s="74">
        <f t="shared" si="39"/>
        <v>2873</v>
      </c>
      <c r="N182" s="76">
        <f t="shared" si="41"/>
        <v>9107.5</v>
      </c>
      <c r="O182" s="77">
        <f t="shared" si="40"/>
        <v>1539</v>
      </c>
      <c r="P182" s="78">
        <f t="shared" si="42"/>
        <v>10646.5</v>
      </c>
      <c r="Q182" s="42"/>
    </row>
    <row r="183" spans="1:76" ht="15.75" customHeight="1" x14ac:dyDescent="0.35">
      <c r="A183" s="71" t="s">
        <v>54</v>
      </c>
      <c r="B183" s="72">
        <v>589</v>
      </c>
      <c r="C183" s="72">
        <v>0</v>
      </c>
      <c r="D183" s="74">
        <f t="shared" si="36"/>
        <v>589</v>
      </c>
      <c r="E183" s="75">
        <v>667</v>
      </c>
      <c r="F183" s="81"/>
      <c r="G183" s="74">
        <f t="shared" si="37"/>
        <v>667</v>
      </c>
      <c r="H183" s="75">
        <v>665</v>
      </c>
      <c r="I183" s="81"/>
      <c r="J183" s="74">
        <f t="shared" si="38"/>
        <v>665</v>
      </c>
      <c r="K183" s="75">
        <v>640</v>
      </c>
      <c r="L183" s="81"/>
      <c r="M183" s="74">
        <f t="shared" si="39"/>
        <v>640</v>
      </c>
      <c r="N183" s="76">
        <f t="shared" si="41"/>
        <v>2561</v>
      </c>
      <c r="O183" s="77">
        <f t="shared" si="40"/>
        <v>0</v>
      </c>
      <c r="P183" s="78">
        <f t="shared" si="42"/>
        <v>2561</v>
      </c>
      <c r="Q183" s="89"/>
    </row>
    <row r="184" spans="1:76" ht="15.75" customHeight="1" x14ac:dyDescent="0.35">
      <c r="A184" s="71" t="s">
        <v>55</v>
      </c>
      <c r="B184" s="72">
        <v>148.5</v>
      </c>
      <c r="C184" s="73"/>
      <c r="D184" s="74">
        <f t="shared" si="36"/>
        <v>148.5</v>
      </c>
      <c r="E184" s="75">
        <v>150.5</v>
      </c>
      <c r="F184" s="73">
        <v>0</v>
      </c>
      <c r="G184" s="74">
        <f t="shared" si="37"/>
        <v>150.5</v>
      </c>
      <c r="H184" s="75">
        <v>150</v>
      </c>
      <c r="I184" s="73"/>
      <c r="J184" s="74">
        <f t="shared" si="38"/>
        <v>150</v>
      </c>
      <c r="K184" s="75">
        <v>153.69999999999999</v>
      </c>
      <c r="L184" s="73"/>
      <c r="M184" s="74">
        <f t="shared" si="39"/>
        <v>153.69999999999999</v>
      </c>
      <c r="N184" s="76">
        <f t="shared" si="41"/>
        <v>602.70000000000005</v>
      </c>
      <c r="O184" s="77">
        <f t="shared" si="40"/>
        <v>0</v>
      </c>
      <c r="P184" s="78">
        <f t="shared" si="42"/>
        <v>602.70000000000005</v>
      </c>
    </row>
    <row r="185" spans="1:76" ht="15.75" customHeight="1" x14ac:dyDescent="0.35">
      <c r="A185" s="71" t="s">
        <v>21</v>
      </c>
      <c r="B185" s="72">
        <v>927</v>
      </c>
      <c r="C185" s="73">
        <v>6977</v>
      </c>
      <c r="D185" s="74">
        <f t="shared" si="36"/>
        <v>7904</v>
      </c>
      <c r="E185" s="75">
        <v>923</v>
      </c>
      <c r="F185" s="73">
        <v>8276.2999999999993</v>
      </c>
      <c r="G185" s="74">
        <f t="shared" si="37"/>
        <v>9199.2999999999993</v>
      </c>
      <c r="H185" s="75">
        <v>924.4</v>
      </c>
      <c r="I185" s="73">
        <v>7489.6</v>
      </c>
      <c r="J185" s="74">
        <f t="shared" si="38"/>
        <v>8414</v>
      </c>
      <c r="K185" s="75">
        <v>1080</v>
      </c>
      <c r="L185" s="73">
        <v>8306</v>
      </c>
      <c r="M185" s="74">
        <f t="shared" si="39"/>
        <v>9386</v>
      </c>
      <c r="N185" s="76">
        <f t="shared" si="41"/>
        <v>3854.4</v>
      </c>
      <c r="O185" s="77">
        <f t="shared" si="40"/>
        <v>31048.9</v>
      </c>
      <c r="P185" s="78">
        <f t="shared" si="42"/>
        <v>34903.300000000003</v>
      </c>
    </row>
    <row r="186" spans="1:76" ht="15.75" customHeight="1" x14ac:dyDescent="0.35">
      <c r="A186" s="71" t="s">
        <v>22</v>
      </c>
      <c r="B186" s="72">
        <v>1822.9</v>
      </c>
      <c r="C186" s="73">
        <v>6100.1</v>
      </c>
      <c r="D186" s="74">
        <f t="shared" si="36"/>
        <v>7923</v>
      </c>
      <c r="E186" s="75">
        <v>1650</v>
      </c>
      <c r="F186" s="73">
        <v>6398</v>
      </c>
      <c r="G186" s="74">
        <f t="shared" si="37"/>
        <v>8048</v>
      </c>
      <c r="H186" s="75">
        <v>1657</v>
      </c>
      <c r="I186" s="73">
        <v>5190.8999999999996</v>
      </c>
      <c r="J186" s="74">
        <f t="shared" si="38"/>
        <v>6847.9</v>
      </c>
      <c r="K186" s="75">
        <v>3036.2</v>
      </c>
      <c r="L186" s="73">
        <v>6093</v>
      </c>
      <c r="M186" s="74">
        <f t="shared" si="39"/>
        <v>9129.2000000000007</v>
      </c>
      <c r="N186" s="76">
        <f t="shared" si="41"/>
        <v>8166.0999999999995</v>
      </c>
      <c r="O186" s="77">
        <f t="shared" si="40"/>
        <v>23782</v>
      </c>
      <c r="P186" s="78">
        <f t="shared" si="42"/>
        <v>31948.1</v>
      </c>
    </row>
    <row r="187" spans="1:76" ht="15.75" customHeight="1" x14ac:dyDescent="0.35">
      <c r="A187" s="71" t="s">
        <v>23</v>
      </c>
      <c r="B187" s="72">
        <v>2085</v>
      </c>
      <c r="C187" s="73">
        <v>3832</v>
      </c>
      <c r="D187" s="74">
        <f t="shared" si="36"/>
        <v>5917</v>
      </c>
      <c r="E187" s="75">
        <v>2163.6999999999998</v>
      </c>
      <c r="F187" s="73">
        <v>4335.3999999999996</v>
      </c>
      <c r="G187" s="74">
        <f t="shared" si="37"/>
        <v>6499.0999999999995</v>
      </c>
      <c r="H187" s="75">
        <v>2015</v>
      </c>
      <c r="I187" s="73">
        <v>4315</v>
      </c>
      <c r="J187" s="74">
        <f t="shared" si="38"/>
        <v>6330</v>
      </c>
      <c r="K187" s="75">
        <v>2164</v>
      </c>
      <c r="L187" s="73">
        <v>5502</v>
      </c>
      <c r="M187" s="74">
        <f t="shared" si="39"/>
        <v>7666</v>
      </c>
      <c r="N187" s="76">
        <f t="shared" si="41"/>
        <v>8427.7000000000007</v>
      </c>
      <c r="O187" s="77">
        <f t="shared" si="40"/>
        <v>17984.400000000001</v>
      </c>
      <c r="P187" s="78">
        <f t="shared" si="42"/>
        <v>26412.100000000002</v>
      </c>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row>
    <row r="188" spans="1:76" ht="15.75" customHeight="1" x14ac:dyDescent="0.35">
      <c r="A188" s="71" t="s">
        <v>56</v>
      </c>
      <c r="B188" s="72">
        <v>137.4</v>
      </c>
      <c r="C188" s="73">
        <v>268.39999999999998</v>
      </c>
      <c r="D188" s="74">
        <f t="shared" si="36"/>
        <v>405.79999999999995</v>
      </c>
      <c r="E188" s="75">
        <v>136.9</v>
      </c>
      <c r="F188" s="73">
        <v>268.39999999999998</v>
      </c>
      <c r="G188" s="74">
        <f t="shared" si="37"/>
        <v>405.29999999999995</v>
      </c>
      <c r="H188" s="75">
        <v>139.1</v>
      </c>
      <c r="I188" s="73">
        <v>249</v>
      </c>
      <c r="J188" s="74">
        <f t="shared" si="38"/>
        <v>388.1</v>
      </c>
      <c r="K188" s="75">
        <v>144.1</v>
      </c>
      <c r="L188" s="73">
        <v>249.7</v>
      </c>
      <c r="M188" s="74">
        <f t="shared" si="39"/>
        <v>393.79999999999995</v>
      </c>
      <c r="N188" s="76">
        <f t="shared" si="41"/>
        <v>557.5</v>
      </c>
      <c r="O188" s="77">
        <f t="shared" si="40"/>
        <v>1035.5</v>
      </c>
      <c r="P188" s="78">
        <f t="shared" si="42"/>
        <v>1593</v>
      </c>
      <c r="R188" s="89"/>
      <c r="S188" s="89"/>
      <c r="T188" s="89"/>
      <c r="U188" s="89"/>
      <c r="V188" s="89"/>
      <c r="W188" s="89"/>
      <c r="X188" s="89"/>
      <c r="Y188" s="89"/>
      <c r="Z188" s="89"/>
      <c r="AA188" s="89"/>
      <c r="AB188" s="89"/>
      <c r="AC188" s="89"/>
      <c r="AD188" s="89"/>
      <c r="AE188" s="89"/>
      <c r="AF188" s="89"/>
      <c r="AG188" s="89"/>
      <c r="AH188" s="89"/>
      <c r="AI188" s="89"/>
      <c r="AJ188" s="89"/>
      <c r="AK188" s="89"/>
      <c r="AL188" s="89"/>
      <c r="AM188" s="89"/>
      <c r="AN188" s="89"/>
      <c r="AO188" s="89"/>
      <c r="AP188" s="89"/>
      <c r="AQ188" s="89"/>
      <c r="AR188" s="89"/>
      <c r="AS188" s="89"/>
      <c r="AT188" s="89"/>
      <c r="AU188" s="89"/>
      <c r="AV188" s="89"/>
      <c r="AW188" s="89"/>
      <c r="AX188" s="89"/>
      <c r="AY188" s="89"/>
      <c r="AZ188" s="89"/>
      <c r="BA188" s="89"/>
      <c r="BB188" s="89"/>
      <c r="BC188" s="89"/>
      <c r="BD188" s="89"/>
      <c r="BE188" s="89"/>
      <c r="BF188" s="89"/>
      <c r="BG188" s="89"/>
      <c r="BH188" s="89"/>
      <c r="BI188" s="89"/>
      <c r="BJ188" s="89"/>
      <c r="BK188" s="89"/>
      <c r="BL188" s="89"/>
      <c r="BM188" s="89"/>
      <c r="BN188" s="89"/>
      <c r="BO188" s="89"/>
      <c r="BP188" s="89"/>
      <c r="BQ188" s="89"/>
      <c r="BR188" s="89"/>
      <c r="BS188" s="89"/>
      <c r="BT188" s="89"/>
      <c r="BU188" s="89"/>
      <c r="BV188" s="89"/>
      <c r="BW188" s="89"/>
      <c r="BX188" s="89"/>
    </row>
    <row r="189" spans="1:76" ht="15.75" customHeight="1" x14ac:dyDescent="0.35">
      <c r="A189" s="71" t="s">
        <v>24</v>
      </c>
      <c r="B189" s="72">
        <v>6650.7</v>
      </c>
      <c r="C189" s="73">
        <v>0</v>
      </c>
      <c r="D189" s="74">
        <f t="shared" si="36"/>
        <v>6650.7</v>
      </c>
      <c r="E189" s="75">
        <v>6937.8</v>
      </c>
      <c r="F189" s="73"/>
      <c r="G189" s="74">
        <f t="shared" si="37"/>
        <v>6937.8</v>
      </c>
      <c r="H189" s="75">
        <v>6808.2</v>
      </c>
      <c r="I189" s="73"/>
      <c r="J189" s="74">
        <f t="shared" si="38"/>
        <v>6808.2</v>
      </c>
      <c r="K189" s="75">
        <v>7695</v>
      </c>
      <c r="L189" s="73"/>
      <c r="M189" s="74">
        <f t="shared" si="39"/>
        <v>7695</v>
      </c>
      <c r="N189" s="76">
        <f t="shared" si="41"/>
        <v>28091.7</v>
      </c>
      <c r="O189" s="77">
        <f t="shared" si="40"/>
        <v>0</v>
      </c>
      <c r="P189" s="78">
        <f t="shared" si="42"/>
        <v>28091.7</v>
      </c>
    </row>
    <row r="190" spans="1:76" ht="15.75" customHeight="1" x14ac:dyDescent="0.35">
      <c r="A190" s="71" t="s">
        <v>25</v>
      </c>
      <c r="B190" s="72">
        <v>726.3</v>
      </c>
      <c r="C190" s="73">
        <v>17403.3</v>
      </c>
      <c r="D190" s="74">
        <f t="shared" si="36"/>
        <v>18129.599999999999</v>
      </c>
      <c r="E190" s="75">
        <v>688.2</v>
      </c>
      <c r="F190" s="73">
        <v>20801.8</v>
      </c>
      <c r="G190" s="74">
        <f t="shared" si="37"/>
        <v>21490</v>
      </c>
      <c r="H190" s="75">
        <v>716</v>
      </c>
      <c r="I190" s="73">
        <v>19594.3</v>
      </c>
      <c r="J190" s="74">
        <f t="shared" si="38"/>
        <v>20310.3</v>
      </c>
      <c r="K190" s="75">
        <v>715</v>
      </c>
      <c r="L190" s="73">
        <v>18829.400000000001</v>
      </c>
      <c r="M190" s="74">
        <f t="shared" si="39"/>
        <v>19544.400000000001</v>
      </c>
      <c r="N190" s="76">
        <f t="shared" si="41"/>
        <v>2845.5</v>
      </c>
      <c r="O190" s="77">
        <f t="shared" si="40"/>
        <v>76628.799999999988</v>
      </c>
      <c r="P190" s="78">
        <f t="shared" si="42"/>
        <v>79474.299999999988</v>
      </c>
    </row>
    <row r="191" spans="1:76" ht="15.75" customHeight="1" x14ac:dyDescent="0.35">
      <c r="A191" s="71" t="s">
        <v>26</v>
      </c>
      <c r="B191" s="72">
        <v>4830</v>
      </c>
      <c r="C191" s="73">
        <v>2689</v>
      </c>
      <c r="D191" s="74">
        <f t="shared" si="36"/>
        <v>7519</v>
      </c>
      <c r="E191" s="75">
        <v>4867</v>
      </c>
      <c r="F191" s="73">
        <v>2782</v>
      </c>
      <c r="G191" s="74">
        <f t="shared" si="37"/>
        <v>7649</v>
      </c>
      <c r="H191" s="75">
        <v>4975</v>
      </c>
      <c r="I191" s="73">
        <v>2733.5</v>
      </c>
      <c r="J191" s="74">
        <f t="shared" si="38"/>
        <v>7708.5</v>
      </c>
      <c r="K191" s="75">
        <v>4647.5</v>
      </c>
      <c r="L191" s="73">
        <v>2108.1999999999998</v>
      </c>
      <c r="M191" s="74">
        <f t="shared" si="39"/>
        <v>6755.7</v>
      </c>
      <c r="N191" s="76">
        <f t="shared" si="41"/>
        <v>19319.5</v>
      </c>
      <c r="O191" s="77">
        <f t="shared" si="40"/>
        <v>10312.700000000001</v>
      </c>
      <c r="P191" s="78">
        <f t="shared" si="42"/>
        <v>29632.2</v>
      </c>
    </row>
    <row r="192" spans="1:76" ht="15.75" customHeight="1" x14ac:dyDescent="0.35">
      <c r="A192" s="71" t="s">
        <v>57</v>
      </c>
      <c r="B192" s="72">
        <v>455</v>
      </c>
      <c r="C192" s="73">
        <v>142.30000000000001</v>
      </c>
      <c r="D192" s="74">
        <f>B192+C192</f>
        <v>597.29999999999995</v>
      </c>
      <c r="E192" s="75">
        <v>484</v>
      </c>
      <c r="F192" s="73">
        <v>139</v>
      </c>
      <c r="G192" s="74">
        <f>E192+F192</f>
        <v>623</v>
      </c>
      <c r="H192" s="75">
        <v>492.6</v>
      </c>
      <c r="I192" s="73">
        <v>145</v>
      </c>
      <c r="J192" s="74">
        <f>H192+I192</f>
        <v>637.6</v>
      </c>
      <c r="K192" s="75">
        <v>538</v>
      </c>
      <c r="L192" s="73">
        <v>139</v>
      </c>
      <c r="M192" s="74">
        <f>K192+L192</f>
        <v>677</v>
      </c>
      <c r="N192" s="76">
        <f>B192+E192+H192+K192</f>
        <v>1969.6</v>
      </c>
      <c r="O192" s="77">
        <f>C192+F192+I192+L192</f>
        <v>565.29999999999995</v>
      </c>
      <c r="P192" s="78">
        <f t="shared" si="42"/>
        <v>2534.8999999999996</v>
      </c>
    </row>
    <row r="193" spans="1:222" ht="15.75" customHeight="1" x14ac:dyDescent="0.35">
      <c r="A193" s="71" t="s">
        <v>58</v>
      </c>
      <c r="B193" s="72">
        <v>6559.4</v>
      </c>
      <c r="C193" s="73"/>
      <c r="D193" s="74">
        <f t="shared" si="36"/>
        <v>6559.4</v>
      </c>
      <c r="E193" s="75">
        <v>6453.5</v>
      </c>
      <c r="F193" s="73"/>
      <c r="G193" s="74">
        <f t="shared" si="37"/>
        <v>6453.5</v>
      </c>
      <c r="H193" s="75">
        <v>6475.3</v>
      </c>
      <c r="I193" s="73"/>
      <c r="J193" s="74">
        <f t="shared" si="38"/>
        <v>6475.3</v>
      </c>
      <c r="K193" s="75">
        <v>6452.3</v>
      </c>
      <c r="L193" s="73"/>
      <c r="M193" s="74">
        <f t="shared" si="39"/>
        <v>6452.3</v>
      </c>
      <c r="N193" s="76">
        <f t="shared" si="41"/>
        <v>25940.5</v>
      </c>
      <c r="O193" s="77">
        <f t="shared" si="40"/>
        <v>0</v>
      </c>
      <c r="P193" s="78">
        <f t="shared" si="42"/>
        <v>25940.5</v>
      </c>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c r="DA193" s="42"/>
      <c r="DB193" s="42"/>
      <c r="DC193" s="42"/>
      <c r="DD193" s="42"/>
      <c r="DE193" s="42"/>
      <c r="DF193" s="42"/>
      <c r="DG193" s="42"/>
      <c r="DH193" s="42"/>
      <c r="DI193" s="42"/>
      <c r="DJ193" s="42"/>
      <c r="DK193" s="42"/>
      <c r="DL193" s="42"/>
      <c r="DM193" s="42"/>
      <c r="DN193" s="42"/>
      <c r="DO193" s="42"/>
      <c r="DP193" s="42"/>
      <c r="DQ193" s="42"/>
      <c r="DR193" s="42"/>
      <c r="DS193" s="42"/>
      <c r="DT193" s="42"/>
      <c r="DU193" s="42"/>
      <c r="DV193" s="42"/>
      <c r="DW193" s="42"/>
      <c r="DX193" s="42"/>
      <c r="DY193" s="42"/>
      <c r="DZ193" s="42"/>
      <c r="EA193" s="42"/>
      <c r="EB193" s="42"/>
      <c r="EC193" s="42"/>
      <c r="ED193" s="42"/>
      <c r="EE193" s="42"/>
      <c r="EF193" s="42"/>
      <c r="EG193" s="42"/>
      <c r="EH193" s="42"/>
      <c r="EI193" s="42"/>
      <c r="EJ193" s="42"/>
      <c r="EK193" s="42"/>
      <c r="EL193" s="42"/>
      <c r="EM193" s="42"/>
      <c r="EN193" s="42"/>
      <c r="EO193" s="42"/>
      <c r="EP193" s="42"/>
      <c r="EQ193" s="42"/>
      <c r="ER193" s="42"/>
      <c r="ES193" s="42"/>
      <c r="ET193" s="42"/>
      <c r="EU193" s="42"/>
      <c r="EV193" s="42"/>
      <c r="EW193" s="42"/>
      <c r="EX193" s="42"/>
      <c r="EY193" s="42"/>
      <c r="EZ193" s="42"/>
      <c r="FA193" s="42"/>
      <c r="FB193" s="42"/>
      <c r="FC193" s="42"/>
      <c r="FD193" s="42"/>
      <c r="FE193" s="42"/>
      <c r="FF193" s="42"/>
      <c r="FG193" s="42"/>
      <c r="FH193" s="42"/>
      <c r="FI193" s="42"/>
      <c r="FJ193" s="42"/>
      <c r="FK193" s="42"/>
      <c r="FL193" s="42"/>
      <c r="FM193" s="42"/>
      <c r="FN193" s="42"/>
      <c r="FO193" s="42"/>
      <c r="FP193" s="42"/>
      <c r="FQ193" s="42"/>
      <c r="FR193" s="42"/>
      <c r="FS193" s="42"/>
      <c r="FT193" s="42"/>
      <c r="FU193" s="42"/>
      <c r="FV193" s="42"/>
      <c r="FW193" s="42"/>
      <c r="FX193" s="42"/>
      <c r="FY193" s="42"/>
      <c r="FZ193" s="42"/>
      <c r="GA193" s="42"/>
      <c r="GB193" s="42"/>
      <c r="GC193" s="42"/>
      <c r="GD193" s="42"/>
      <c r="GE193" s="42"/>
      <c r="GF193" s="42"/>
      <c r="GG193" s="42"/>
      <c r="GH193" s="42"/>
      <c r="GI193" s="42"/>
      <c r="GJ193" s="42"/>
      <c r="GK193" s="42"/>
      <c r="GL193" s="42"/>
      <c r="GM193" s="42"/>
      <c r="GN193" s="42"/>
      <c r="GO193" s="42"/>
      <c r="GP193" s="42"/>
      <c r="GQ193" s="42"/>
      <c r="GR193" s="42"/>
      <c r="GS193" s="42"/>
      <c r="GT193" s="42"/>
      <c r="GU193" s="42"/>
      <c r="GV193" s="42"/>
      <c r="GW193" s="42"/>
      <c r="GX193" s="42"/>
      <c r="GY193" s="42"/>
      <c r="GZ193" s="42"/>
      <c r="HA193" s="42"/>
      <c r="HB193" s="42"/>
      <c r="HC193" s="42"/>
      <c r="HD193" s="42"/>
      <c r="HE193" s="42"/>
      <c r="HF193" s="42"/>
      <c r="HG193" s="42"/>
      <c r="HH193" s="42"/>
      <c r="HI193" s="42"/>
      <c r="HJ193" s="42"/>
      <c r="HK193" s="42"/>
      <c r="HL193" s="42"/>
      <c r="HM193" s="42"/>
      <c r="HN193" s="42"/>
    </row>
    <row r="194" spans="1:222" ht="15.75" customHeight="1" x14ac:dyDescent="0.35">
      <c r="A194" s="71" t="s">
        <v>28</v>
      </c>
      <c r="B194" s="72">
        <v>73</v>
      </c>
      <c r="C194" s="73">
        <v>8283.7000000000007</v>
      </c>
      <c r="D194" s="74">
        <f t="shared" si="36"/>
        <v>8356.7000000000007</v>
      </c>
      <c r="E194" s="75">
        <v>68.599999999999994</v>
      </c>
      <c r="F194" s="73">
        <v>7686.3</v>
      </c>
      <c r="G194" s="74">
        <f t="shared" si="37"/>
        <v>7754.9000000000005</v>
      </c>
      <c r="H194" s="75">
        <v>69</v>
      </c>
      <c r="I194" s="73">
        <v>7890.9</v>
      </c>
      <c r="J194" s="74">
        <f t="shared" si="38"/>
        <v>7959.9</v>
      </c>
      <c r="K194" s="75">
        <v>69.400000000000006</v>
      </c>
      <c r="L194" s="73">
        <v>7292.4</v>
      </c>
      <c r="M194" s="74">
        <f t="shared" si="39"/>
        <v>7361.7999999999993</v>
      </c>
      <c r="N194" s="76">
        <f t="shared" si="41"/>
        <v>280</v>
      </c>
      <c r="O194" s="77">
        <f t="shared" si="40"/>
        <v>31153.300000000003</v>
      </c>
      <c r="P194" s="78">
        <f t="shared" si="42"/>
        <v>31433.300000000003</v>
      </c>
      <c r="BY194" s="89"/>
      <c r="BZ194" s="89"/>
      <c r="CA194" s="89"/>
      <c r="CB194" s="89"/>
      <c r="CC194" s="89"/>
      <c r="CD194" s="89"/>
      <c r="CE194" s="89"/>
      <c r="CF194" s="89"/>
      <c r="CG194" s="89"/>
      <c r="CH194" s="89"/>
      <c r="CI194" s="89"/>
      <c r="CJ194" s="89"/>
      <c r="CK194" s="89"/>
      <c r="CL194" s="89"/>
      <c r="CM194" s="89"/>
      <c r="CN194" s="89"/>
      <c r="CO194" s="89"/>
      <c r="CP194" s="89"/>
      <c r="CQ194" s="89"/>
      <c r="CR194" s="89"/>
      <c r="CS194" s="89"/>
      <c r="CT194" s="89"/>
      <c r="CU194" s="89"/>
      <c r="CV194" s="89"/>
      <c r="CW194" s="89"/>
      <c r="CX194" s="89"/>
      <c r="CY194" s="89"/>
      <c r="CZ194" s="89"/>
      <c r="DA194" s="89"/>
      <c r="DB194" s="89"/>
      <c r="DC194" s="89"/>
      <c r="DD194" s="89"/>
      <c r="DE194" s="89"/>
      <c r="DF194" s="89"/>
      <c r="DG194" s="89"/>
      <c r="DH194" s="89"/>
      <c r="DI194" s="89"/>
      <c r="DJ194" s="89"/>
      <c r="DK194" s="89"/>
      <c r="DL194" s="89"/>
      <c r="DM194" s="89"/>
      <c r="DN194" s="89"/>
      <c r="DO194" s="89"/>
      <c r="DP194" s="89"/>
      <c r="DQ194" s="89"/>
      <c r="DR194" s="89"/>
      <c r="DS194" s="89"/>
      <c r="DT194" s="89"/>
      <c r="DU194" s="89"/>
      <c r="DV194" s="89"/>
      <c r="DW194" s="89"/>
      <c r="DX194" s="89"/>
      <c r="DY194" s="89"/>
      <c r="DZ194" s="89"/>
      <c r="EA194" s="89"/>
      <c r="EB194" s="89"/>
      <c r="EC194" s="89"/>
      <c r="ED194" s="89"/>
      <c r="EE194" s="89"/>
      <c r="EF194" s="89"/>
      <c r="EG194" s="89"/>
      <c r="EH194" s="89"/>
      <c r="EI194" s="89"/>
      <c r="EJ194" s="89"/>
      <c r="EK194" s="89"/>
      <c r="EL194" s="89"/>
      <c r="EM194" s="89"/>
      <c r="EN194" s="89"/>
      <c r="EO194" s="89"/>
      <c r="EP194" s="89"/>
      <c r="EQ194" s="89"/>
      <c r="ER194" s="89"/>
      <c r="ES194" s="89"/>
      <c r="ET194" s="89"/>
      <c r="EU194" s="89"/>
      <c r="EV194" s="89"/>
      <c r="EW194" s="89"/>
      <c r="EX194" s="89"/>
      <c r="EY194" s="89"/>
      <c r="EZ194" s="89"/>
      <c r="FA194" s="89"/>
      <c r="FB194" s="89"/>
      <c r="FC194" s="89"/>
      <c r="FD194" s="89"/>
      <c r="FE194" s="89"/>
      <c r="FF194" s="89"/>
      <c r="FG194" s="89"/>
      <c r="FH194" s="89"/>
      <c r="FI194" s="89"/>
      <c r="FJ194" s="89"/>
      <c r="FK194" s="89"/>
      <c r="FL194" s="89"/>
      <c r="FM194" s="89"/>
      <c r="FN194" s="89"/>
      <c r="FO194" s="89"/>
      <c r="FP194" s="89"/>
      <c r="FQ194" s="89"/>
      <c r="FR194" s="89"/>
      <c r="FS194" s="89"/>
      <c r="FT194" s="89"/>
      <c r="FU194" s="89"/>
      <c r="FV194" s="89"/>
      <c r="FW194" s="89"/>
      <c r="FX194" s="89"/>
      <c r="FY194" s="89"/>
      <c r="FZ194" s="89"/>
      <c r="GA194" s="89"/>
      <c r="GB194" s="89"/>
      <c r="GC194" s="89"/>
      <c r="GD194" s="89"/>
      <c r="GE194" s="89"/>
      <c r="GF194" s="89"/>
      <c r="GG194" s="89"/>
      <c r="GH194" s="89"/>
      <c r="GI194" s="89"/>
      <c r="GJ194" s="89"/>
      <c r="GK194" s="89"/>
      <c r="GL194" s="89"/>
      <c r="GM194" s="89"/>
      <c r="GN194" s="89"/>
      <c r="GO194" s="89"/>
      <c r="GP194" s="89"/>
      <c r="GQ194" s="89"/>
      <c r="GR194" s="89"/>
      <c r="GS194" s="89"/>
      <c r="GT194" s="89"/>
      <c r="GU194" s="89"/>
      <c r="GV194" s="89"/>
      <c r="GW194" s="89"/>
      <c r="GX194" s="89"/>
      <c r="GY194" s="89"/>
      <c r="GZ194" s="89"/>
      <c r="HA194" s="89"/>
      <c r="HB194" s="89"/>
      <c r="HC194" s="89"/>
      <c r="HD194" s="89"/>
      <c r="HE194" s="89"/>
      <c r="HF194" s="89"/>
      <c r="HG194" s="89"/>
      <c r="HH194" s="89"/>
      <c r="HI194" s="89"/>
      <c r="HJ194" s="89"/>
      <c r="HK194" s="89"/>
      <c r="HL194" s="89"/>
      <c r="HM194" s="89"/>
      <c r="HN194" s="89"/>
    </row>
    <row r="195" spans="1:222" ht="15.75" customHeight="1" x14ac:dyDescent="0.35">
      <c r="A195" s="61" t="s">
        <v>59</v>
      </c>
      <c r="B195" s="62">
        <f>B196+B197</f>
        <v>131.1</v>
      </c>
      <c r="C195" s="66">
        <f>C196+C197</f>
        <v>4873.1000000000004</v>
      </c>
      <c r="D195" s="79">
        <f t="shared" si="36"/>
        <v>5004.2000000000007</v>
      </c>
      <c r="E195" s="65">
        <f>E196+E197</f>
        <v>139.19999999999999</v>
      </c>
      <c r="F195" s="66">
        <f>F196+F197</f>
        <v>4976.6000000000004</v>
      </c>
      <c r="G195" s="79">
        <f t="shared" si="37"/>
        <v>5115.8</v>
      </c>
      <c r="H195" s="65">
        <f>H196+H197</f>
        <v>133.9</v>
      </c>
      <c r="I195" s="66">
        <f>I196+I197</f>
        <v>5104.8999999999996</v>
      </c>
      <c r="J195" s="79">
        <f t="shared" si="38"/>
        <v>5238.7999999999993</v>
      </c>
      <c r="K195" s="65">
        <f>K196+K197</f>
        <v>507</v>
      </c>
      <c r="L195" s="66">
        <f>L196+L197</f>
        <v>5851</v>
      </c>
      <c r="M195" s="79">
        <f t="shared" si="39"/>
        <v>6358</v>
      </c>
      <c r="N195" s="82">
        <f t="shared" si="41"/>
        <v>911.19999999999993</v>
      </c>
      <c r="O195" s="83">
        <f t="shared" si="40"/>
        <v>20805.599999999999</v>
      </c>
      <c r="P195" s="80">
        <f t="shared" si="42"/>
        <v>21716.799999999999</v>
      </c>
    </row>
    <row r="196" spans="1:222" ht="15.75" customHeight="1" x14ac:dyDescent="0.35">
      <c r="A196" s="71" t="s">
        <v>60</v>
      </c>
      <c r="B196" s="72">
        <v>85</v>
      </c>
      <c r="C196" s="73">
        <v>2562.1</v>
      </c>
      <c r="D196" s="74">
        <f t="shared" si="36"/>
        <v>2647.1</v>
      </c>
      <c r="E196" s="75">
        <v>91.7</v>
      </c>
      <c r="F196" s="73">
        <v>2614.1999999999998</v>
      </c>
      <c r="G196" s="74">
        <f t="shared" si="37"/>
        <v>2705.8999999999996</v>
      </c>
      <c r="H196" s="75">
        <v>85.3</v>
      </c>
      <c r="I196" s="73">
        <v>2703.8</v>
      </c>
      <c r="J196" s="74">
        <f t="shared" si="38"/>
        <v>2789.1000000000004</v>
      </c>
      <c r="K196" s="75">
        <v>108</v>
      </c>
      <c r="L196" s="73">
        <v>2982</v>
      </c>
      <c r="M196" s="74">
        <f t="shared" si="39"/>
        <v>3090</v>
      </c>
      <c r="N196" s="76">
        <f t="shared" si="41"/>
        <v>370</v>
      </c>
      <c r="O196" s="77">
        <f t="shared" si="40"/>
        <v>10862.099999999999</v>
      </c>
      <c r="P196" s="78">
        <f t="shared" si="42"/>
        <v>11232.099999999999</v>
      </c>
    </row>
    <row r="197" spans="1:222" ht="15.75" customHeight="1" x14ac:dyDescent="0.35">
      <c r="A197" s="71" t="s">
        <v>68</v>
      </c>
      <c r="B197" s="72">
        <v>46.1</v>
      </c>
      <c r="C197" s="73">
        <v>2311</v>
      </c>
      <c r="D197" s="74">
        <f t="shared" si="36"/>
        <v>2357.1</v>
      </c>
      <c r="E197" s="75">
        <v>47.5</v>
      </c>
      <c r="F197" s="73">
        <v>2362.4</v>
      </c>
      <c r="G197" s="74">
        <f t="shared" si="37"/>
        <v>2409.9</v>
      </c>
      <c r="H197" s="75">
        <v>48.6</v>
      </c>
      <c r="I197" s="73">
        <v>2401.1</v>
      </c>
      <c r="J197" s="74">
        <f t="shared" si="38"/>
        <v>2449.6999999999998</v>
      </c>
      <c r="K197" s="75">
        <v>399</v>
      </c>
      <c r="L197" s="73">
        <v>2869</v>
      </c>
      <c r="M197" s="74">
        <f t="shared" si="39"/>
        <v>3268</v>
      </c>
      <c r="N197" s="76">
        <f t="shared" si="41"/>
        <v>541.20000000000005</v>
      </c>
      <c r="O197" s="77">
        <f t="shared" si="40"/>
        <v>9943.5</v>
      </c>
      <c r="P197" s="78">
        <f t="shared" si="42"/>
        <v>10484.700000000001</v>
      </c>
    </row>
    <row r="198" spans="1:222" ht="15.75" customHeight="1" x14ac:dyDescent="0.35">
      <c r="A198" s="71" t="s">
        <v>32</v>
      </c>
      <c r="B198" s="72">
        <v>17471</v>
      </c>
      <c r="C198" s="73">
        <v>0</v>
      </c>
      <c r="D198" s="74">
        <f t="shared" si="36"/>
        <v>17471</v>
      </c>
      <c r="E198" s="75">
        <v>16601.2</v>
      </c>
      <c r="F198" s="73"/>
      <c r="G198" s="74">
        <f t="shared" si="37"/>
        <v>16601.2</v>
      </c>
      <c r="H198" s="75">
        <v>16922.7</v>
      </c>
      <c r="I198" s="73"/>
      <c r="J198" s="74">
        <f t="shared" si="38"/>
        <v>16922.7</v>
      </c>
      <c r="K198" s="75">
        <v>17505</v>
      </c>
      <c r="L198" s="73"/>
      <c r="M198" s="74">
        <f t="shared" si="39"/>
        <v>17505</v>
      </c>
      <c r="N198" s="76">
        <f t="shared" si="41"/>
        <v>68499.899999999994</v>
      </c>
      <c r="O198" s="77">
        <f t="shared" si="40"/>
        <v>0</v>
      </c>
      <c r="P198" s="78">
        <f t="shared" si="42"/>
        <v>68499.899999999994</v>
      </c>
    </row>
    <row r="199" spans="1:222" ht="15.75" customHeight="1" x14ac:dyDescent="0.35">
      <c r="A199" s="61" t="s">
        <v>62</v>
      </c>
      <c r="B199" s="62">
        <f>B200+B201+B202</f>
        <v>159.19999999999999</v>
      </c>
      <c r="C199" s="66">
        <f>C200+C201+C202</f>
        <v>7592</v>
      </c>
      <c r="D199" s="79">
        <f t="shared" si="36"/>
        <v>7751.2</v>
      </c>
      <c r="E199" s="65">
        <f>E200+E201+E202</f>
        <v>181</v>
      </c>
      <c r="F199" s="66">
        <f>F200+F201+F202</f>
        <v>7881.9000000000005</v>
      </c>
      <c r="G199" s="79">
        <f t="shared" si="37"/>
        <v>8062.9000000000005</v>
      </c>
      <c r="H199" s="65">
        <f>H200+H201+H202</f>
        <v>188.6</v>
      </c>
      <c r="I199" s="66">
        <f>I200+I201+I202</f>
        <v>7463.5000000000009</v>
      </c>
      <c r="J199" s="79">
        <f t="shared" si="38"/>
        <v>7652.1000000000013</v>
      </c>
      <c r="K199" s="65">
        <f>K200+K201+K202</f>
        <v>198.2</v>
      </c>
      <c r="L199" s="66">
        <f>L200+L201+L202</f>
        <v>7392.3</v>
      </c>
      <c r="M199" s="79">
        <f t="shared" si="39"/>
        <v>7590.5</v>
      </c>
      <c r="N199" s="82">
        <f t="shared" si="41"/>
        <v>727</v>
      </c>
      <c r="O199" s="83">
        <f t="shared" si="40"/>
        <v>30329.7</v>
      </c>
      <c r="P199" s="80">
        <f t="shared" si="42"/>
        <v>31056.7</v>
      </c>
    </row>
    <row r="200" spans="1:222" ht="15.75" customHeight="1" x14ac:dyDescent="0.35">
      <c r="A200" s="71" t="s">
        <v>69</v>
      </c>
      <c r="B200" s="72"/>
      <c r="C200" s="73">
        <v>2096.9</v>
      </c>
      <c r="D200" s="74">
        <f t="shared" si="36"/>
        <v>2096.9</v>
      </c>
      <c r="E200" s="75"/>
      <c r="F200" s="73">
        <v>2225.3000000000002</v>
      </c>
      <c r="G200" s="74">
        <f t="shared" si="37"/>
        <v>2225.3000000000002</v>
      </c>
      <c r="H200" s="75"/>
      <c r="I200" s="73">
        <v>2234.8000000000002</v>
      </c>
      <c r="J200" s="74">
        <f t="shared" si="38"/>
        <v>2234.8000000000002</v>
      </c>
      <c r="K200" s="75"/>
      <c r="L200" s="73">
        <v>2245</v>
      </c>
      <c r="M200" s="74">
        <f t="shared" si="39"/>
        <v>2245</v>
      </c>
      <c r="N200" s="76">
        <f t="shared" si="41"/>
        <v>0</v>
      </c>
      <c r="O200" s="77">
        <f t="shared" si="40"/>
        <v>8802</v>
      </c>
      <c r="P200" s="78">
        <f t="shared" si="42"/>
        <v>8802</v>
      </c>
    </row>
    <row r="201" spans="1:222" ht="15.75" customHeight="1" x14ac:dyDescent="0.35">
      <c r="A201" s="51" t="s">
        <v>70</v>
      </c>
      <c r="B201" s="77">
        <v>152.1</v>
      </c>
      <c r="C201" s="84">
        <v>2362.1999999999998</v>
      </c>
      <c r="D201" s="74">
        <f t="shared" si="36"/>
        <v>2514.2999999999997</v>
      </c>
      <c r="E201" s="85">
        <v>173.4</v>
      </c>
      <c r="F201" s="84">
        <v>2439.4</v>
      </c>
      <c r="G201" s="74">
        <f t="shared" si="37"/>
        <v>2612.8000000000002</v>
      </c>
      <c r="H201" s="85">
        <v>181.7</v>
      </c>
      <c r="I201" s="84">
        <v>2312.4</v>
      </c>
      <c r="J201" s="74">
        <f t="shared" si="38"/>
        <v>2494.1</v>
      </c>
      <c r="K201" s="85">
        <v>191</v>
      </c>
      <c r="L201" s="84">
        <v>2323</v>
      </c>
      <c r="M201" s="74">
        <f t="shared" si="39"/>
        <v>2514</v>
      </c>
      <c r="N201" s="76">
        <f t="shared" si="41"/>
        <v>698.2</v>
      </c>
      <c r="O201" s="77">
        <f t="shared" si="40"/>
        <v>9437</v>
      </c>
      <c r="P201" s="78">
        <f t="shared" si="42"/>
        <v>10135.200000000001</v>
      </c>
    </row>
    <row r="202" spans="1:222" ht="15.75" customHeight="1" thickBot="1" x14ac:dyDescent="0.4">
      <c r="A202" s="51" t="s">
        <v>71</v>
      </c>
      <c r="B202" s="77">
        <v>7.1</v>
      </c>
      <c r="C202" s="84">
        <v>3132.9</v>
      </c>
      <c r="D202" s="74">
        <f t="shared" si="36"/>
        <v>3140</v>
      </c>
      <c r="E202" s="85">
        <v>7.6</v>
      </c>
      <c r="F202" s="84">
        <v>3217.2</v>
      </c>
      <c r="G202" s="74">
        <f t="shared" si="37"/>
        <v>3224.7999999999997</v>
      </c>
      <c r="H202" s="85">
        <v>6.9</v>
      </c>
      <c r="I202" s="84">
        <v>2916.3</v>
      </c>
      <c r="J202" s="74">
        <f t="shared" si="38"/>
        <v>2923.2000000000003</v>
      </c>
      <c r="K202" s="85">
        <v>7.2</v>
      </c>
      <c r="L202" s="84">
        <v>2824.3</v>
      </c>
      <c r="M202" s="74">
        <f t="shared" si="39"/>
        <v>2831.5</v>
      </c>
      <c r="N202" s="76">
        <f t="shared" si="41"/>
        <v>28.8</v>
      </c>
      <c r="O202" s="77">
        <f t="shared" si="40"/>
        <v>12090.7</v>
      </c>
      <c r="P202" s="78">
        <f t="shared" si="42"/>
        <v>12119.5</v>
      </c>
    </row>
    <row r="203" spans="1:222" s="42" customFormat="1" ht="15.75" customHeight="1" thickBot="1" x14ac:dyDescent="0.4">
      <c r="A203" s="86" t="s">
        <v>72</v>
      </c>
      <c r="B203" s="86">
        <f t="shared" ref="B203:O203" si="43">B174+B175+B179+B182+B183+B184+B185+B186+B187+B188+B189+B190+B191+B192+B193+B194+B195+B198+B199</f>
        <v>71066.5</v>
      </c>
      <c r="C203" s="33">
        <f t="shared" si="43"/>
        <v>118720.50000000001</v>
      </c>
      <c r="D203" s="34">
        <f t="shared" si="43"/>
        <v>189787.00000000003</v>
      </c>
      <c r="E203" s="32">
        <f t="shared" si="43"/>
        <v>70783.3</v>
      </c>
      <c r="F203" s="33">
        <f t="shared" si="43"/>
        <v>117694.09999999999</v>
      </c>
      <c r="G203" s="34">
        <f t="shared" si="43"/>
        <v>188477.40000000002</v>
      </c>
      <c r="H203" s="32">
        <f t="shared" si="43"/>
        <v>72298.600000000006</v>
      </c>
      <c r="I203" s="33">
        <f t="shared" si="43"/>
        <v>115633.79999999999</v>
      </c>
      <c r="J203" s="34">
        <f t="shared" si="43"/>
        <v>187932.4</v>
      </c>
      <c r="K203" s="32">
        <f t="shared" si="43"/>
        <v>76644.800000000003</v>
      </c>
      <c r="L203" s="33">
        <f t="shared" si="43"/>
        <v>118556.6</v>
      </c>
      <c r="M203" s="34">
        <f t="shared" si="43"/>
        <v>195201.4</v>
      </c>
      <c r="N203" s="32">
        <f t="shared" si="43"/>
        <v>290793.20000000007</v>
      </c>
      <c r="O203" s="33">
        <f t="shared" si="43"/>
        <v>470604.99999999994</v>
      </c>
      <c r="P203" s="35">
        <f t="shared" si="42"/>
        <v>761398.2</v>
      </c>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row>
    <row r="204" spans="1:222" s="42" customFormat="1" ht="15.75" customHeight="1" x14ac:dyDescent="0.35">
      <c r="A204" s="87"/>
      <c r="B204" s="88"/>
      <c r="C204" s="88"/>
      <c r="D204" s="88"/>
      <c r="E204" s="88"/>
      <c r="F204" s="88"/>
      <c r="G204" s="88"/>
      <c r="H204" s="88"/>
      <c r="I204" s="88"/>
      <c r="J204" s="88"/>
      <c r="K204" s="88"/>
      <c r="L204" s="88"/>
      <c r="M204" s="88"/>
      <c r="N204" s="88"/>
      <c r="O204" s="88"/>
      <c r="P204" s="88"/>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row>
    <row r="205" spans="1:222" ht="14.25" customHeight="1" x14ac:dyDescent="0.35">
      <c r="A205" s="149" t="s">
        <v>73</v>
      </c>
      <c r="B205" s="149"/>
      <c r="C205" s="149"/>
      <c r="D205" s="149"/>
      <c r="E205" s="149"/>
      <c r="F205" s="149"/>
      <c r="G205" s="149"/>
      <c r="H205" s="149"/>
      <c r="I205" s="149"/>
      <c r="J205" s="149"/>
      <c r="K205" s="149"/>
      <c r="L205" s="149"/>
      <c r="M205" s="149"/>
      <c r="N205" s="149"/>
      <c r="O205" s="149"/>
      <c r="P205" s="149"/>
    </row>
    <row r="206" spans="1:222" ht="17.25" customHeight="1" x14ac:dyDescent="0.35">
      <c r="A206" s="150" t="s">
        <v>46</v>
      </c>
      <c r="B206" s="150"/>
      <c r="C206" s="150"/>
      <c r="D206" s="150"/>
      <c r="E206" s="150"/>
      <c r="F206" s="150"/>
      <c r="G206" s="150"/>
      <c r="H206" s="150"/>
      <c r="I206" s="150"/>
      <c r="J206" s="150"/>
      <c r="K206" s="150"/>
      <c r="L206" s="150"/>
      <c r="M206" s="150"/>
      <c r="N206" s="150"/>
      <c r="O206" s="150"/>
      <c r="P206" s="150"/>
    </row>
    <row r="207" spans="1:222" ht="16" thickBot="1" x14ac:dyDescent="0.4">
      <c r="A207" s="46"/>
      <c r="B207" s="47"/>
      <c r="C207" s="47"/>
      <c r="D207" s="48"/>
      <c r="E207" s="48"/>
      <c r="F207" s="48"/>
      <c r="G207" s="48"/>
      <c r="H207" s="48"/>
      <c r="I207" s="48"/>
      <c r="J207" s="48"/>
      <c r="K207" s="48"/>
      <c r="L207" s="151"/>
      <c r="M207" s="151"/>
      <c r="N207" s="48"/>
      <c r="O207" s="153" t="s">
        <v>39</v>
      </c>
      <c r="P207" s="153"/>
    </row>
    <row r="208" spans="1:222" ht="12.75" customHeight="1" thickBot="1" x14ac:dyDescent="0.4">
      <c r="A208" s="141" t="s">
        <v>2</v>
      </c>
      <c r="B208" s="143" t="s">
        <v>47</v>
      </c>
      <c r="C208" s="144"/>
      <c r="D208" s="145"/>
      <c r="E208" s="146" t="s">
        <v>48</v>
      </c>
      <c r="F208" s="144"/>
      <c r="G208" s="147"/>
      <c r="H208" s="143" t="s">
        <v>49</v>
      </c>
      <c r="I208" s="144"/>
      <c r="J208" s="145"/>
      <c r="K208" s="146" t="s">
        <v>50</v>
      </c>
      <c r="L208" s="144"/>
      <c r="M208" s="147"/>
      <c r="N208" s="146" t="s">
        <v>74</v>
      </c>
      <c r="O208" s="144"/>
      <c r="P208" s="154"/>
    </row>
    <row r="209" spans="1:76" ht="15" thickBot="1" x14ac:dyDescent="0.4">
      <c r="A209" s="142"/>
      <c r="B209" s="3" t="s">
        <v>8</v>
      </c>
      <c r="C209" s="4" t="s">
        <v>9</v>
      </c>
      <c r="D209" s="5" t="s">
        <v>10</v>
      </c>
      <c r="E209" s="3" t="s">
        <v>8</v>
      </c>
      <c r="F209" s="4" t="s">
        <v>9</v>
      </c>
      <c r="G209" s="6" t="s">
        <v>10</v>
      </c>
      <c r="H209" s="3" t="s">
        <v>8</v>
      </c>
      <c r="I209" s="4" t="s">
        <v>9</v>
      </c>
      <c r="J209" s="5" t="s">
        <v>10</v>
      </c>
      <c r="K209" s="3" t="s">
        <v>8</v>
      </c>
      <c r="L209" s="4" t="s">
        <v>9</v>
      </c>
      <c r="M209" s="6" t="s">
        <v>10</v>
      </c>
      <c r="N209" s="3" t="s">
        <v>8</v>
      </c>
      <c r="O209" s="49" t="s">
        <v>9</v>
      </c>
      <c r="P209" s="50" t="s">
        <v>10</v>
      </c>
    </row>
    <row r="210" spans="1:76" ht="15.75" customHeight="1" thickBot="1" x14ac:dyDescent="0.4">
      <c r="A210" s="51" t="s">
        <v>11</v>
      </c>
      <c r="B210" s="52">
        <v>3.9</v>
      </c>
      <c r="C210" s="53">
        <v>32265.7</v>
      </c>
      <c r="D210" s="54">
        <f t="shared" ref="D210:D238" si="44">B210+C210</f>
        <v>32269.600000000002</v>
      </c>
      <c r="E210" s="55">
        <v>4.5999999999999996</v>
      </c>
      <c r="F210" s="56">
        <v>24780.3</v>
      </c>
      <c r="G210" s="57">
        <f t="shared" ref="G210:G227" si="45">E210+F210</f>
        <v>24784.899999999998</v>
      </c>
      <c r="H210" s="55">
        <v>4.0999999999999996</v>
      </c>
      <c r="I210" s="56">
        <v>25635</v>
      </c>
      <c r="J210" s="57">
        <f t="shared" ref="J210:J227" si="46">H210+I210</f>
        <v>25639.1</v>
      </c>
      <c r="K210" s="55">
        <v>7.6</v>
      </c>
      <c r="L210" s="56">
        <v>23873</v>
      </c>
      <c r="M210" s="57">
        <f t="shared" ref="M210:M227" si="47">K210+L210</f>
        <v>23880.6</v>
      </c>
      <c r="N210" s="58">
        <f>B210+E210+H210+K210</f>
        <v>20.2</v>
      </c>
      <c r="O210" s="59">
        <f t="shared" ref="O210:P238" si="48">C210+F210+I210+L210</f>
        <v>106554</v>
      </c>
      <c r="P210" s="60">
        <f t="shared" si="48"/>
        <v>106574.20000000001</v>
      </c>
    </row>
    <row r="211" spans="1:76" ht="15.75" customHeight="1" x14ac:dyDescent="0.35">
      <c r="A211" s="61" t="s">
        <v>12</v>
      </c>
      <c r="B211" s="62">
        <f>B212+B213+B214</f>
        <v>22630.5</v>
      </c>
      <c r="C211" s="63">
        <f>C212+C213+C214</f>
        <v>4729.3999999999996</v>
      </c>
      <c r="D211" s="64">
        <f t="shared" si="44"/>
        <v>27359.9</v>
      </c>
      <c r="E211" s="65">
        <f>E212+E213+E214</f>
        <v>22469.1</v>
      </c>
      <c r="F211" s="66">
        <f>F212+F213+F214</f>
        <v>4940.7</v>
      </c>
      <c r="G211" s="64">
        <f t="shared" si="45"/>
        <v>27409.8</v>
      </c>
      <c r="H211" s="65">
        <f>H212+H213+H214</f>
        <v>23530</v>
      </c>
      <c r="I211" s="66">
        <f>I212+I213+I214</f>
        <v>5259</v>
      </c>
      <c r="J211" s="64">
        <f t="shared" si="46"/>
        <v>28789</v>
      </c>
      <c r="K211" s="65">
        <f>K212+K213+K214</f>
        <v>24662</v>
      </c>
      <c r="L211" s="66">
        <f>L212+L213+L214</f>
        <v>5506</v>
      </c>
      <c r="M211" s="64">
        <f t="shared" si="47"/>
        <v>30168</v>
      </c>
      <c r="N211" s="67">
        <f t="shared" ref="N211:N238" si="49">B211+E211+H211+K211</f>
        <v>93291.6</v>
      </c>
      <c r="O211" s="68">
        <f t="shared" si="48"/>
        <v>20435.099999999999</v>
      </c>
      <c r="P211" s="69">
        <f t="shared" si="48"/>
        <v>113726.7</v>
      </c>
    </row>
    <row r="212" spans="1:76" ht="15.75" customHeight="1" x14ac:dyDescent="0.35">
      <c r="A212" s="71" t="s">
        <v>52</v>
      </c>
      <c r="B212" s="72">
        <v>9800</v>
      </c>
      <c r="C212" s="73">
        <v>1740</v>
      </c>
      <c r="D212" s="74">
        <f t="shared" si="44"/>
        <v>11540</v>
      </c>
      <c r="E212" s="75">
        <v>10019</v>
      </c>
      <c r="F212" s="73">
        <v>1638</v>
      </c>
      <c r="G212" s="74">
        <f t="shared" si="45"/>
        <v>11657</v>
      </c>
      <c r="H212" s="75">
        <v>10288</v>
      </c>
      <c r="I212" s="73">
        <v>1949</v>
      </c>
      <c r="J212" s="74">
        <f t="shared" si="46"/>
        <v>12237</v>
      </c>
      <c r="K212" s="75">
        <v>10215</v>
      </c>
      <c r="L212" s="73">
        <v>1739</v>
      </c>
      <c r="M212" s="74">
        <f t="shared" si="47"/>
        <v>11954</v>
      </c>
      <c r="N212" s="76">
        <f t="shared" si="49"/>
        <v>40322</v>
      </c>
      <c r="O212" s="77">
        <f t="shared" si="48"/>
        <v>7066</v>
      </c>
      <c r="P212" s="78">
        <f t="shared" si="48"/>
        <v>47388</v>
      </c>
    </row>
    <row r="213" spans="1:76" ht="15.75" customHeight="1" x14ac:dyDescent="0.35">
      <c r="A213" s="71" t="s">
        <v>53</v>
      </c>
      <c r="B213" s="72">
        <v>12742</v>
      </c>
      <c r="C213" s="73">
        <v>2329</v>
      </c>
      <c r="D213" s="74">
        <f t="shared" si="44"/>
        <v>15071</v>
      </c>
      <c r="E213" s="75">
        <v>12360</v>
      </c>
      <c r="F213" s="73">
        <v>2587</v>
      </c>
      <c r="G213" s="74">
        <f t="shared" si="45"/>
        <v>14947</v>
      </c>
      <c r="H213" s="75">
        <v>13139</v>
      </c>
      <c r="I213" s="73">
        <v>2567</v>
      </c>
      <c r="J213" s="74">
        <f t="shared" si="46"/>
        <v>15706</v>
      </c>
      <c r="K213" s="75">
        <v>14347</v>
      </c>
      <c r="L213" s="73">
        <v>3001</v>
      </c>
      <c r="M213" s="74">
        <f t="shared" si="47"/>
        <v>17348</v>
      </c>
      <c r="N213" s="76">
        <f t="shared" si="49"/>
        <v>52588</v>
      </c>
      <c r="O213" s="77">
        <f t="shared" si="48"/>
        <v>10484</v>
      </c>
      <c r="P213" s="78">
        <f t="shared" si="48"/>
        <v>63072</v>
      </c>
    </row>
    <row r="214" spans="1:76" ht="15.75" customHeight="1" x14ac:dyDescent="0.35">
      <c r="A214" s="71" t="s">
        <v>15</v>
      </c>
      <c r="B214" s="72">
        <v>88.5</v>
      </c>
      <c r="C214" s="73">
        <v>660.4</v>
      </c>
      <c r="D214" s="74">
        <f t="shared" si="44"/>
        <v>748.9</v>
      </c>
      <c r="E214" s="75">
        <v>90.1</v>
      </c>
      <c r="F214" s="73">
        <v>715.7</v>
      </c>
      <c r="G214" s="74">
        <f t="shared" si="45"/>
        <v>805.80000000000007</v>
      </c>
      <c r="H214" s="75">
        <v>103</v>
      </c>
      <c r="I214" s="73">
        <v>743</v>
      </c>
      <c r="J214" s="74">
        <f t="shared" si="46"/>
        <v>846</v>
      </c>
      <c r="K214" s="75">
        <v>100</v>
      </c>
      <c r="L214" s="73">
        <v>766</v>
      </c>
      <c r="M214" s="74">
        <f t="shared" si="47"/>
        <v>866</v>
      </c>
      <c r="N214" s="76">
        <f t="shared" si="49"/>
        <v>381.6</v>
      </c>
      <c r="O214" s="77">
        <f t="shared" si="48"/>
        <v>2885.1</v>
      </c>
      <c r="P214" s="78">
        <f t="shared" si="48"/>
        <v>3266.7</v>
      </c>
    </row>
    <row r="215" spans="1:76" ht="15.75" customHeight="1" x14ac:dyDescent="0.35">
      <c r="A215" s="61" t="s">
        <v>16</v>
      </c>
      <c r="B215" s="62">
        <f>B216+B217</f>
        <v>5029.5</v>
      </c>
      <c r="C215" s="66">
        <f>C216+C217</f>
        <v>25566</v>
      </c>
      <c r="D215" s="79">
        <f t="shared" si="44"/>
        <v>30595.5</v>
      </c>
      <c r="E215" s="65">
        <f>E216+E217</f>
        <v>4971.8</v>
      </c>
      <c r="F215" s="66">
        <f>F216+F217</f>
        <v>26037.200000000001</v>
      </c>
      <c r="G215" s="79">
        <f t="shared" si="45"/>
        <v>31009</v>
      </c>
      <c r="H215" s="65">
        <f>H216+H217</f>
        <v>5194.2</v>
      </c>
      <c r="I215" s="66">
        <f>I216+I217</f>
        <v>26471.8</v>
      </c>
      <c r="J215" s="79">
        <f t="shared" si="46"/>
        <v>31666</v>
      </c>
      <c r="K215" s="65">
        <f>K216+K217</f>
        <v>5122.7</v>
      </c>
      <c r="L215" s="66">
        <f>L216+L217</f>
        <v>29875.7</v>
      </c>
      <c r="M215" s="79">
        <f t="shared" si="47"/>
        <v>34998.400000000001</v>
      </c>
      <c r="N215" s="67">
        <f t="shared" si="49"/>
        <v>20318.2</v>
      </c>
      <c r="O215" s="68">
        <f t="shared" si="48"/>
        <v>107950.7</v>
      </c>
      <c r="P215" s="80">
        <f t="shared" si="48"/>
        <v>128268.9</v>
      </c>
    </row>
    <row r="216" spans="1:76" ht="15.75" customHeight="1" x14ac:dyDescent="0.35">
      <c r="A216" s="71" t="s">
        <v>17</v>
      </c>
      <c r="B216" s="72">
        <v>900</v>
      </c>
      <c r="C216" s="73">
        <v>677</v>
      </c>
      <c r="D216" s="74">
        <f t="shared" si="44"/>
        <v>1577</v>
      </c>
      <c r="E216" s="75">
        <v>879</v>
      </c>
      <c r="F216" s="73">
        <v>713</v>
      </c>
      <c r="G216" s="74">
        <f t="shared" si="45"/>
        <v>1592</v>
      </c>
      <c r="H216" s="75">
        <v>827</v>
      </c>
      <c r="I216" s="73">
        <v>667</v>
      </c>
      <c r="J216" s="74">
        <f t="shared" si="46"/>
        <v>1494</v>
      </c>
      <c r="K216" s="75">
        <v>780</v>
      </c>
      <c r="L216" s="73">
        <v>668</v>
      </c>
      <c r="M216" s="74">
        <f t="shared" si="47"/>
        <v>1448</v>
      </c>
      <c r="N216" s="76">
        <f t="shared" si="49"/>
        <v>3386</v>
      </c>
      <c r="O216" s="77">
        <f t="shared" si="48"/>
        <v>2725</v>
      </c>
      <c r="P216" s="78">
        <f t="shared" si="48"/>
        <v>6111</v>
      </c>
      <c r="Q216" s="90"/>
    </row>
    <row r="217" spans="1:76" ht="15.75" customHeight="1" x14ac:dyDescent="0.35">
      <c r="A217" s="71" t="s">
        <v>18</v>
      </c>
      <c r="B217" s="72">
        <v>4129.5</v>
      </c>
      <c r="C217" s="73">
        <v>24889</v>
      </c>
      <c r="D217" s="74">
        <f t="shared" si="44"/>
        <v>29018.5</v>
      </c>
      <c r="E217" s="75">
        <v>4092.8</v>
      </c>
      <c r="F217" s="73">
        <v>25324.2</v>
      </c>
      <c r="G217" s="74">
        <f t="shared" si="45"/>
        <v>29417</v>
      </c>
      <c r="H217" s="75">
        <v>4367.2</v>
      </c>
      <c r="I217" s="73">
        <v>25804.799999999999</v>
      </c>
      <c r="J217" s="74">
        <f t="shared" si="46"/>
        <v>30172</v>
      </c>
      <c r="K217" s="75">
        <v>4342.7</v>
      </c>
      <c r="L217" s="73">
        <v>29207.7</v>
      </c>
      <c r="M217" s="74">
        <f t="shared" si="47"/>
        <v>33550.400000000001</v>
      </c>
      <c r="N217" s="76">
        <f t="shared" si="49"/>
        <v>16932.2</v>
      </c>
      <c r="O217" s="77">
        <f t="shared" si="48"/>
        <v>105225.7</v>
      </c>
      <c r="P217" s="78">
        <f t="shared" si="48"/>
        <v>122157.9</v>
      </c>
    </row>
    <row r="218" spans="1:76" ht="15.75" customHeight="1" x14ac:dyDescent="0.35">
      <c r="A218" s="71" t="s">
        <v>19</v>
      </c>
      <c r="B218" s="72">
        <v>2361</v>
      </c>
      <c r="C218" s="73">
        <v>410</v>
      </c>
      <c r="D218" s="74">
        <f t="shared" si="44"/>
        <v>2771</v>
      </c>
      <c r="E218" s="75">
        <v>2320</v>
      </c>
      <c r="F218" s="73">
        <v>397</v>
      </c>
      <c r="G218" s="74">
        <f t="shared" si="45"/>
        <v>2717</v>
      </c>
      <c r="H218" s="75">
        <v>2343</v>
      </c>
      <c r="I218" s="73">
        <v>374</v>
      </c>
      <c r="J218" s="74">
        <f t="shared" si="46"/>
        <v>2717</v>
      </c>
      <c r="K218" s="75">
        <v>2641</v>
      </c>
      <c r="L218" s="73">
        <v>355</v>
      </c>
      <c r="M218" s="74">
        <f t="shared" si="47"/>
        <v>2996</v>
      </c>
      <c r="N218" s="76">
        <f t="shared" si="49"/>
        <v>9665</v>
      </c>
      <c r="O218" s="77">
        <f t="shared" si="48"/>
        <v>1536</v>
      </c>
      <c r="P218" s="78">
        <f t="shared" si="48"/>
        <v>11201</v>
      </c>
      <c r="Q218" s="42"/>
    </row>
    <row r="219" spans="1:76" ht="15.75" customHeight="1" x14ac:dyDescent="0.35">
      <c r="A219" s="71" t="s">
        <v>54</v>
      </c>
      <c r="B219" s="72">
        <v>625</v>
      </c>
      <c r="C219" s="81"/>
      <c r="D219" s="74">
        <f t="shared" si="44"/>
        <v>625</v>
      </c>
      <c r="E219" s="75">
        <v>709</v>
      </c>
      <c r="F219" s="81"/>
      <c r="G219" s="74">
        <f t="shared" si="45"/>
        <v>709</v>
      </c>
      <c r="H219" s="75">
        <v>715.1</v>
      </c>
      <c r="I219" s="81"/>
      <c r="J219" s="74">
        <f t="shared" si="46"/>
        <v>715.1</v>
      </c>
      <c r="K219" s="75">
        <v>690.4</v>
      </c>
      <c r="L219" s="81"/>
      <c r="M219" s="74">
        <f t="shared" si="47"/>
        <v>690.4</v>
      </c>
      <c r="N219" s="76">
        <f t="shared" si="49"/>
        <v>2739.5</v>
      </c>
      <c r="O219" s="77">
        <f t="shared" si="48"/>
        <v>0</v>
      </c>
      <c r="P219" s="78">
        <f t="shared" si="48"/>
        <v>2739.5</v>
      </c>
      <c r="Q219" s="89"/>
    </row>
    <row r="220" spans="1:76" ht="15.75" customHeight="1" x14ac:dyDescent="0.35">
      <c r="A220" s="71" t="s">
        <v>55</v>
      </c>
      <c r="B220" s="72">
        <v>157.6</v>
      </c>
      <c r="C220" s="73"/>
      <c r="D220" s="74">
        <f t="shared" si="44"/>
        <v>157.6</v>
      </c>
      <c r="E220" s="75">
        <v>157.6</v>
      </c>
      <c r="F220" s="73">
        <v>0</v>
      </c>
      <c r="G220" s="74">
        <f t="shared" si="45"/>
        <v>157.6</v>
      </c>
      <c r="H220" s="75">
        <v>172</v>
      </c>
      <c r="I220" s="73"/>
      <c r="J220" s="74">
        <f t="shared" si="46"/>
        <v>172</v>
      </c>
      <c r="K220" s="75">
        <v>173</v>
      </c>
      <c r="L220" s="73"/>
      <c r="M220" s="74">
        <f t="shared" si="47"/>
        <v>173</v>
      </c>
      <c r="N220" s="76">
        <f t="shared" si="49"/>
        <v>660.2</v>
      </c>
      <c r="O220" s="77">
        <f t="shared" si="48"/>
        <v>0</v>
      </c>
      <c r="P220" s="78">
        <f t="shared" si="48"/>
        <v>660.2</v>
      </c>
    </row>
    <row r="221" spans="1:76" ht="15.75" customHeight="1" x14ac:dyDescent="0.35">
      <c r="A221" s="71" t="s">
        <v>21</v>
      </c>
      <c r="B221" s="72">
        <v>1015.1</v>
      </c>
      <c r="C221" s="73">
        <v>7530.3</v>
      </c>
      <c r="D221" s="74">
        <f t="shared" si="44"/>
        <v>8545.4</v>
      </c>
      <c r="E221" s="75">
        <v>965</v>
      </c>
      <c r="F221" s="73">
        <v>8867.7999999999993</v>
      </c>
      <c r="G221" s="74">
        <f t="shared" si="45"/>
        <v>9832.7999999999993</v>
      </c>
      <c r="H221" s="75">
        <v>1075</v>
      </c>
      <c r="I221" s="73">
        <v>8695</v>
      </c>
      <c r="J221" s="74">
        <f t="shared" si="46"/>
        <v>9770</v>
      </c>
      <c r="K221" s="75">
        <v>1225</v>
      </c>
      <c r="L221" s="73">
        <v>9515</v>
      </c>
      <c r="M221" s="74">
        <f t="shared" si="47"/>
        <v>10740</v>
      </c>
      <c r="N221" s="76">
        <f t="shared" si="49"/>
        <v>4280.1000000000004</v>
      </c>
      <c r="O221" s="77">
        <f t="shared" si="48"/>
        <v>34608.1</v>
      </c>
      <c r="P221" s="78">
        <f t="shared" si="48"/>
        <v>38888.199999999997</v>
      </c>
      <c r="R221" s="90"/>
      <c r="S221" s="90"/>
      <c r="T221" s="90"/>
      <c r="U221" s="90"/>
      <c r="V221" s="90"/>
      <c r="W221" s="90"/>
      <c r="X221" s="90"/>
      <c r="Y221" s="90"/>
      <c r="Z221" s="90"/>
      <c r="AA221" s="90"/>
      <c r="AB221" s="90"/>
      <c r="AC221" s="90"/>
      <c r="AD221" s="90"/>
      <c r="AE221" s="90"/>
      <c r="AF221" s="90"/>
      <c r="AG221" s="90"/>
      <c r="AH221" s="90"/>
      <c r="AI221" s="90"/>
      <c r="AJ221" s="90"/>
      <c r="AK221" s="90"/>
      <c r="AL221" s="90"/>
      <c r="AM221" s="90"/>
      <c r="AN221" s="90"/>
      <c r="AO221" s="90"/>
      <c r="AP221" s="90"/>
      <c r="AQ221" s="90"/>
      <c r="AR221" s="90"/>
      <c r="AS221" s="90"/>
      <c r="AT221" s="90"/>
      <c r="AU221" s="90"/>
      <c r="AV221" s="90"/>
      <c r="AW221" s="90"/>
      <c r="AX221" s="90"/>
      <c r="AY221" s="90"/>
      <c r="AZ221" s="90"/>
      <c r="BA221" s="90"/>
      <c r="BB221" s="90"/>
      <c r="BC221" s="90"/>
      <c r="BD221" s="90"/>
      <c r="BE221" s="90"/>
      <c r="BF221" s="90"/>
      <c r="BG221" s="90"/>
      <c r="BH221" s="90"/>
      <c r="BI221" s="90"/>
      <c r="BJ221" s="90"/>
      <c r="BK221" s="90"/>
      <c r="BL221" s="90"/>
      <c r="BM221" s="90"/>
      <c r="BN221" s="90"/>
      <c r="BO221" s="90"/>
      <c r="BP221" s="90"/>
      <c r="BQ221" s="90"/>
      <c r="BR221" s="90"/>
      <c r="BS221" s="90"/>
      <c r="BT221" s="90"/>
      <c r="BU221" s="90"/>
      <c r="BV221" s="90"/>
      <c r="BW221" s="90"/>
      <c r="BX221" s="90"/>
    </row>
    <row r="222" spans="1:76" ht="15.75" customHeight="1" x14ac:dyDescent="0.35">
      <c r="A222" s="71" t="s">
        <v>22</v>
      </c>
      <c r="B222" s="72">
        <v>1933</v>
      </c>
      <c r="C222" s="73">
        <v>6564.2</v>
      </c>
      <c r="D222" s="74">
        <f t="shared" si="44"/>
        <v>8497.2000000000007</v>
      </c>
      <c r="E222" s="75">
        <v>1732.5</v>
      </c>
      <c r="F222" s="73">
        <v>6731.6</v>
      </c>
      <c r="G222" s="74">
        <f t="shared" si="45"/>
        <v>8464.1</v>
      </c>
      <c r="H222" s="75">
        <v>1756</v>
      </c>
      <c r="I222" s="73">
        <v>5556</v>
      </c>
      <c r="J222" s="74">
        <f t="shared" si="46"/>
        <v>7312</v>
      </c>
      <c r="K222" s="75">
        <v>3200</v>
      </c>
      <c r="L222" s="73">
        <v>6517</v>
      </c>
      <c r="M222" s="74">
        <f t="shared" si="47"/>
        <v>9717</v>
      </c>
      <c r="N222" s="76">
        <f t="shared" si="49"/>
        <v>8621.5</v>
      </c>
      <c r="O222" s="77">
        <f t="shared" si="48"/>
        <v>25368.799999999999</v>
      </c>
      <c r="P222" s="78">
        <f t="shared" si="48"/>
        <v>33990.300000000003</v>
      </c>
    </row>
    <row r="223" spans="1:76" ht="15.75" customHeight="1" x14ac:dyDescent="0.35">
      <c r="A223" s="71" t="s">
        <v>23</v>
      </c>
      <c r="B223" s="72">
        <v>2293</v>
      </c>
      <c r="C223" s="73">
        <v>4333</v>
      </c>
      <c r="D223" s="74">
        <f t="shared" si="44"/>
        <v>6626</v>
      </c>
      <c r="E223" s="75">
        <v>2553.1999999999998</v>
      </c>
      <c r="F223" s="73">
        <v>5193.8</v>
      </c>
      <c r="G223" s="74">
        <f t="shared" si="45"/>
        <v>7747</v>
      </c>
      <c r="H223" s="75">
        <v>2215</v>
      </c>
      <c r="I223" s="73">
        <v>4975</v>
      </c>
      <c r="J223" s="74">
        <f t="shared" si="46"/>
        <v>7190</v>
      </c>
      <c r="K223" s="75">
        <v>2380</v>
      </c>
      <c r="L223" s="73">
        <v>6316</v>
      </c>
      <c r="M223" s="74">
        <f t="shared" si="47"/>
        <v>8696</v>
      </c>
      <c r="N223" s="76">
        <f t="shared" si="49"/>
        <v>9441.2000000000007</v>
      </c>
      <c r="O223" s="77">
        <f t="shared" si="48"/>
        <v>20817.8</v>
      </c>
      <c r="P223" s="78">
        <f t="shared" si="48"/>
        <v>30259</v>
      </c>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row>
    <row r="224" spans="1:76" ht="15.75" customHeight="1" x14ac:dyDescent="0.35">
      <c r="A224" s="71" t="s">
        <v>56</v>
      </c>
      <c r="B224" s="72">
        <v>146.69999999999999</v>
      </c>
      <c r="C224" s="73">
        <v>280.60000000000002</v>
      </c>
      <c r="D224" s="74">
        <f t="shared" si="44"/>
        <v>427.3</v>
      </c>
      <c r="E224" s="75">
        <v>144.19999999999999</v>
      </c>
      <c r="F224" s="73">
        <v>280.60000000000002</v>
      </c>
      <c r="G224" s="74">
        <f t="shared" si="45"/>
        <v>424.8</v>
      </c>
      <c r="H224" s="75">
        <v>150.69999999999999</v>
      </c>
      <c r="I224" s="73">
        <v>266</v>
      </c>
      <c r="J224" s="74">
        <f t="shared" si="46"/>
        <v>416.7</v>
      </c>
      <c r="K224" s="75">
        <v>152.80000000000001</v>
      </c>
      <c r="L224" s="73">
        <v>268</v>
      </c>
      <c r="M224" s="74">
        <f t="shared" si="47"/>
        <v>420.8</v>
      </c>
      <c r="N224" s="76">
        <f t="shared" si="49"/>
        <v>594.4</v>
      </c>
      <c r="O224" s="77">
        <f t="shared" si="48"/>
        <v>1095.2</v>
      </c>
      <c r="P224" s="78">
        <f t="shared" si="48"/>
        <v>1689.6</v>
      </c>
      <c r="R224" s="89"/>
      <c r="S224" s="89"/>
      <c r="T224" s="89"/>
      <c r="U224" s="89"/>
      <c r="V224" s="89"/>
      <c r="W224" s="89"/>
      <c r="X224" s="89"/>
      <c r="Y224" s="89"/>
      <c r="Z224" s="89"/>
      <c r="AA224" s="89"/>
      <c r="AB224" s="89"/>
      <c r="AC224" s="89"/>
      <c r="AD224" s="89"/>
      <c r="AE224" s="89"/>
      <c r="AF224" s="89"/>
      <c r="AG224" s="89"/>
      <c r="AH224" s="89"/>
      <c r="AI224" s="89"/>
      <c r="AJ224" s="89"/>
      <c r="AK224" s="89"/>
      <c r="AL224" s="89"/>
      <c r="AM224" s="89"/>
      <c r="AN224" s="89"/>
      <c r="AO224" s="89"/>
      <c r="AP224" s="89"/>
      <c r="AQ224" s="89"/>
      <c r="AR224" s="89"/>
      <c r="AS224" s="89"/>
      <c r="AT224" s="89"/>
      <c r="AU224" s="89"/>
      <c r="AV224" s="89"/>
      <c r="AW224" s="89"/>
      <c r="AX224" s="89"/>
      <c r="AY224" s="89"/>
      <c r="AZ224" s="89"/>
      <c r="BA224" s="89"/>
      <c r="BB224" s="89"/>
      <c r="BC224" s="89"/>
      <c r="BD224" s="89"/>
      <c r="BE224" s="89"/>
      <c r="BF224" s="89"/>
      <c r="BG224" s="89"/>
      <c r="BH224" s="89"/>
      <c r="BI224" s="89"/>
      <c r="BJ224" s="89"/>
      <c r="BK224" s="89"/>
      <c r="BL224" s="89"/>
      <c r="BM224" s="89"/>
      <c r="BN224" s="89"/>
      <c r="BO224" s="89"/>
      <c r="BP224" s="89"/>
      <c r="BQ224" s="89"/>
      <c r="BR224" s="89"/>
      <c r="BS224" s="89"/>
      <c r="BT224" s="89"/>
      <c r="BU224" s="89"/>
      <c r="BV224" s="89"/>
      <c r="BW224" s="89"/>
      <c r="BX224" s="89"/>
    </row>
    <row r="225" spans="1:222" ht="15.75" customHeight="1" x14ac:dyDescent="0.35">
      <c r="A225" s="71" t="s">
        <v>24</v>
      </c>
      <c r="B225" s="72">
        <v>7998.2</v>
      </c>
      <c r="C225" s="73"/>
      <c r="D225" s="74">
        <f t="shared" si="44"/>
        <v>7998.2</v>
      </c>
      <c r="E225" s="75">
        <v>6995</v>
      </c>
      <c r="F225" s="73"/>
      <c r="G225" s="74">
        <f t="shared" si="45"/>
        <v>6995</v>
      </c>
      <c r="H225" s="75">
        <v>5336.4</v>
      </c>
      <c r="I225" s="73"/>
      <c r="J225" s="74">
        <f t="shared" si="46"/>
        <v>5336.4</v>
      </c>
      <c r="K225" s="75">
        <v>5745.4</v>
      </c>
      <c r="L225" s="73"/>
      <c r="M225" s="74">
        <f t="shared" si="47"/>
        <v>5745.4</v>
      </c>
      <c r="N225" s="76">
        <f t="shared" si="49"/>
        <v>26075</v>
      </c>
      <c r="O225" s="77">
        <f t="shared" si="48"/>
        <v>0</v>
      </c>
      <c r="P225" s="78">
        <f t="shared" si="48"/>
        <v>26075</v>
      </c>
    </row>
    <row r="226" spans="1:222" ht="15.75" customHeight="1" x14ac:dyDescent="0.35">
      <c r="A226" s="71" t="s">
        <v>25</v>
      </c>
      <c r="B226" s="72">
        <v>765</v>
      </c>
      <c r="C226" s="73">
        <v>18453.3</v>
      </c>
      <c r="D226" s="74">
        <f t="shared" si="44"/>
        <v>19218.3</v>
      </c>
      <c r="E226" s="75">
        <v>719.9</v>
      </c>
      <c r="F226" s="73">
        <v>21681.8</v>
      </c>
      <c r="G226" s="74">
        <f t="shared" si="45"/>
        <v>22401.7</v>
      </c>
      <c r="H226" s="75">
        <v>770</v>
      </c>
      <c r="I226" s="73">
        <v>21027.9</v>
      </c>
      <c r="J226" s="74">
        <f t="shared" si="46"/>
        <v>21797.9</v>
      </c>
      <c r="K226" s="75">
        <v>746</v>
      </c>
      <c r="L226" s="73">
        <v>20170</v>
      </c>
      <c r="M226" s="74">
        <f t="shared" si="47"/>
        <v>20916</v>
      </c>
      <c r="N226" s="76">
        <f t="shared" si="49"/>
        <v>3000.9</v>
      </c>
      <c r="O226" s="77">
        <f t="shared" si="48"/>
        <v>81333</v>
      </c>
      <c r="P226" s="78">
        <f t="shared" si="48"/>
        <v>84333.9</v>
      </c>
    </row>
    <row r="227" spans="1:222" ht="15.75" customHeight="1" x14ac:dyDescent="0.35">
      <c r="A227" s="71" t="s">
        <v>26</v>
      </c>
      <c r="B227" s="72">
        <v>5001</v>
      </c>
      <c r="C227" s="73">
        <v>2785</v>
      </c>
      <c r="D227" s="74">
        <f t="shared" si="44"/>
        <v>7786</v>
      </c>
      <c r="E227" s="75">
        <v>5056.8</v>
      </c>
      <c r="F227" s="73">
        <v>2884.9</v>
      </c>
      <c r="G227" s="74">
        <f t="shared" si="45"/>
        <v>7941.7000000000007</v>
      </c>
      <c r="H227" s="75">
        <v>5249</v>
      </c>
      <c r="I227" s="73">
        <v>2872</v>
      </c>
      <c r="J227" s="74">
        <f t="shared" si="46"/>
        <v>8121</v>
      </c>
      <c r="K227" s="75">
        <v>4920</v>
      </c>
      <c r="L227" s="73">
        <v>2234</v>
      </c>
      <c r="M227" s="74">
        <f t="shared" si="47"/>
        <v>7154</v>
      </c>
      <c r="N227" s="76">
        <f t="shared" si="49"/>
        <v>20226.8</v>
      </c>
      <c r="O227" s="77">
        <f t="shared" si="48"/>
        <v>10775.9</v>
      </c>
      <c r="P227" s="78">
        <f t="shared" si="48"/>
        <v>31002.7</v>
      </c>
      <c r="BY227" s="90"/>
      <c r="BZ227" s="90"/>
      <c r="CA227" s="90"/>
      <c r="CB227" s="90"/>
      <c r="CC227" s="90"/>
      <c r="CD227" s="90"/>
      <c r="CE227" s="90"/>
      <c r="CF227" s="90"/>
      <c r="CG227" s="90"/>
      <c r="CH227" s="90"/>
      <c r="CI227" s="90"/>
      <c r="CJ227" s="90"/>
      <c r="CK227" s="90"/>
      <c r="CL227" s="90"/>
      <c r="CM227" s="90"/>
      <c r="CN227" s="90"/>
      <c r="CO227" s="90"/>
      <c r="CP227" s="90"/>
      <c r="CQ227" s="90"/>
      <c r="CR227" s="90"/>
      <c r="CS227" s="90"/>
      <c r="CT227" s="90"/>
      <c r="CU227" s="90"/>
      <c r="CV227" s="90"/>
      <c r="CW227" s="90"/>
      <c r="CX227" s="90"/>
      <c r="CY227" s="90"/>
      <c r="CZ227" s="90"/>
      <c r="DA227" s="90"/>
      <c r="DB227" s="90"/>
      <c r="DC227" s="90"/>
      <c r="DD227" s="90"/>
      <c r="DE227" s="90"/>
      <c r="DF227" s="90"/>
      <c r="DG227" s="90"/>
      <c r="DH227" s="90"/>
      <c r="DI227" s="90"/>
      <c r="DJ227" s="90"/>
      <c r="DK227" s="90"/>
      <c r="DL227" s="90"/>
      <c r="DM227" s="90"/>
      <c r="DN227" s="90"/>
      <c r="DO227" s="90"/>
      <c r="DP227" s="90"/>
      <c r="DQ227" s="90"/>
      <c r="DR227" s="90"/>
      <c r="DS227" s="90"/>
      <c r="DT227" s="90"/>
      <c r="DU227" s="90"/>
      <c r="DV227" s="90"/>
      <c r="DW227" s="90"/>
      <c r="DX227" s="90"/>
      <c r="DY227" s="90"/>
      <c r="DZ227" s="90"/>
      <c r="EA227" s="90"/>
      <c r="EB227" s="90"/>
      <c r="EC227" s="90"/>
      <c r="ED227" s="90"/>
      <c r="EE227" s="90"/>
      <c r="EF227" s="90"/>
      <c r="EG227" s="90"/>
      <c r="EH227" s="90"/>
      <c r="EI227" s="90"/>
      <c r="EJ227" s="90"/>
      <c r="EK227" s="90"/>
      <c r="EL227" s="90"/>
      <c r="EM227" s="90"/>
      <c r="EN227" s="90"/>
      <c r="EO227" s="90"/>
      <c r="EP227" s="90"/>
      <c r="EQ227" s="90"/>
      <c r="ER227" s="90"/>
      <c r="ES227" s="90"/>
      <c r="ET227" s="90"/>
      <c r="EU227" s="90"/>
      <c r="EV227" s="90"/>
      <c r="EW227" s="90"/>
      <c r="EX227" s="90"/>
      <c r="EY227" s="90"/>
      <c r="EZ227" s="90"/>
      <c r="FA227" s="90"/>
      <c r="FB227" s="90"/>
      <c r="FC227" s="90"/>
      <c r="FD227" s="90"/>
      <c r="FE227" s="90"/>
      <c r="FF227" s="90"/>
      <c r="FG227" s="90"/>
      <c r="FH227" s="90"/>
      <c r="FI227" s="90"/>
      <c r="FJ227" s="90"/>
      <c r="FK227" s="90"/>
      <c r="FL227" s="90"/>
      <c r="FM227" s="90"/>
      <c r="FN227" s="90"/>
      <c r="FO227" s="90"/>
      <c r="FP227" s="90"/>
      <c r="FQ227" s="90"/>
      <c r="FR227" s="90"/>
      <c r="FS227" s="90"/>
      <c r="FT227" s="90"/>
      <c r="FU227" s="90"/>
      <c r="FV227" s="90"/>
      <c r="FW227" s="90"/>
      <c r="FX227" s="90"/>
      <c r="FY227" s="90"/>
      <c r="FZ227" s="90"/>
      <c r="GA227" s="90"/>
      <c r="GB227" s="90"/>
      <c r="GC227" s="90"/>
      <c r="GD227" s="90"/>
      <c r="GE227" s="90"/>
      <c r="GF227" s="90"/>
      <c r="GG227" s="90"/>
      <c r="GH227" s="90"/>
      <c r="GI227" s="90"/>
      <c r="GJ227" s="90"/>
      <c r="GK227" s="90"/>
      <c r="GL227" s="90"/>
      <c r="GM227" s="90"/>
      <c r="GN227" s="90"/>
      <c r="GO227" s="90"/>
      <c r="GP227" s="90"/>
      <c r="GQ227" s="90"/>
      <c r="GR227" s="90"/>
      <c r="GS227" s="90"/>
      <c r="GT227" s="90"/>
      <c r="GU227" s="90"/>
      <c r="GV227" s="90"/>
      <c r="GW227" s="90"/>
      <c r="GX227" s="90"/>
      <c r="GY227" s="90"/>
      <c r="GZ227" s="90"/>
      <c r="HA227" s="90"/>
      <c r="HB227" s="90"/>
      <c r="HC227" s="90"/>
      <c r="HD227" s="90"/>
      <c r="HE227" s="90"/>
      <c r="HF227" s="90"/>
      <c r="HG227" s="90"/>
      <c r="HH227" s="90"/>
      <c r="HI227" s="90"/>
      <c r="HJ227" s="90"/>
      <c r="HK227" s="90"/>
      <c r="HL227" s="90"/>
      <c r="HM227" s="90"/>
      <c r="HN227" s="90"/>
    </row>
    <row r="228" spans="1:222" ht="15.75" customHeight="1" x14ac:dyDescent="0.35">
      <c r="A228" s="71" t="s">
        <v>57</v>
      </c>
      <c r="B228" s="72">
        <v>474.6</v>
      </c>
      <c r="C228" s="73">
        <v>145.80000000000001</v>
      </c>
      <c r="D228" s="74">
        <f>B228+C228</f>
        <v>620.40000000000009</v>
      </c>
      <c r="E228" s="75">
        <v>502</v>
      </c>
      <c r="F228" s="73">
        <v>144.4</v>
      </c>
      <c r="G228" s="74">
        <f>E228+F228</f>
        <v>646.4</v>
      </c>
      <c r="H228" s="75">
        <v>517</v>
      </c>
      <c r="I228" s="73">
        <v>151</v>
      </c>
      <c r="J228" s="74">
        <f>H228+I228</f>
        <v>668</v>
      </c>
      <c r="K228" s="75">
        <v>563</v>
      </c>
      <c r="L228" s="73">
        <v>143</v>
      </c>
      <c r="M228" s="74">
        <f>K228+L228</f>
        <v>706</v>
      </c>
      <c r="N228" s="76">
        <f>B228+E228+H228+K228</f>
        <v>2056.6</v>
      </c>
      <c r="O228" s="77">
        <f>C228+F228+I228+L228</f>
        <v>584.20000000000005</v>
      </c>
      <c r="P228" s="78">
        <f>D228+G228+J228+M228</f>
        <v>2640.8</v>
      </c>
    </row>
    <row r="229" spans="1:222" ht="15.75" customHeight="1" x14ac:dyDescent="0.35">
      <c r="A229" s="71" t="s">
        <v>58</v>
      </c>
      <c r="B229" s="72">
        <v>6883.6</v>
      </c>
      <c r="C229" s="73"/>
      <c r="D229" s="74">
        <f t="shared" si="44"/>
        <v>6883.6</v>
      </c>
      <c r="E229" s="75">
        <v>6679.4</v>
      </c>
      <c r="F229" s="73"/>
      <c r="G229" s="74">
        <f t="shared" ref="G229:G238" si="50">E229+F229</f>
        <v>6679.4</v>
      </c>
      <c r="H229" s="75">
        <v>6890</v>
      </c>
      <c r="I229" s="73"/>
      <c r="J229" s="74">
        <f t="shared" ref="J229:J238" si="51">H229+I229</f>
        <v>6890</v>
      </c>
      <c r="K229" s="75">
        <v>6875</v>
      </c>
      <c r="L229" s="73"/>
      <c r="M229" s="74">
        <f t="shared" ref="M229:M238" si="52">K229+L229</f>
        <v>6875</v>
      </c>
      <c r="N229" s="76">
        <f t="shared" si="49"/>
        <v>27328</v>
      </c>
      <c r="O229" s="77">
        <f t="shared" si="48"/>
        <v>0</v>
      </c>
      <c r="P229" s="78">
        <f t="shared" si="48"/>
        <v>27328</v>
      </c>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c r="DA229" s="42"/>
      <c r="DB229" s="42"/>
      <c r="DC229" s="42"/>
      <c r="DD229" s="42"/>
      <c r="DE229" s="42"/>
      <c r="DF229" s="42"/>
      <c r="DG229" s="42"/>
      <c r="DH229" s="42"/>
      <c r="DI229" s="42"/>
      <c r="DJ229" s="42"/>
      <c r="DK229" s="42"/>
      <c r="DL229" s="42"/>
      <c r="DM229" s="42"/>
      <c r="DN229" s="42"/>
      <c r="DO229" s="42"/>
      <c r="DP229" s="42"/>
      <c r="DQ229" s="42"/>
      <c r="DR229" s="42"/>
      <c r="DS229" s="42"/>
      <c r="DT229" s="42"/>
      <c r="DU229" s="42"/>
      <c r="DV229" s="42"/>
      <c r="DW229" s="42"/>
      <c r="DX229" s="42"/>
      <c r="DY229" s="42"/>
      <c r="DZ229" s="42"/>
      <c r="EA229" s="42"/>
      <c r="EB229" s="42"/>
      <c r="EC229" s="42"/>
      <c r="ED229" s="42"/>
      <c r="EE229" s="42"/>
      <c r="EF229" s="42"/>
      <c r="EG229" s="42"/>
      <c r="EH229" s="42"/>
      <c r="EI229" s="42"/>
      <c r="EJ229" s="42"/>
      <c r="EK229" s="42"/>
      <c r="EL229" s="42"/>
      <c r="EM229" s="42"/>
      <c r="EN229" s="42"/>
      <c r="EO229" s="42"/>
      <c r="EP229" s="42"/>
      <c r="EQ229" s="42"/>
      <c r="ER229" s="42"/>
      <c r="ES229" s="42"/>
      <c r="ET229" s="42"/>
      <c r="EU229" s="42"/>
      <c r="EV229" s="42"/>
      <c r="EW229" s="42"/>
      <c r="EX229" s="42"/>
      <c r="EY229" s="42"/>
      <c r="EZ229" s="42"/>
      <c r="FA229" s="42"/>
      <c r="FB229" s="42"/>
      <c r="FC229" s="42"/>
      <c r="FD229" s="42"/>
      <c r="FE229" s="42"/>
      <c r="FF229" s="42"/>
      <c r="FG229" s="42"/>
      <c r="FH229" s="42"/>
      <c r="FI229" s="42"/>
      <c r="FJ229" s="42"/>
      <c r="FK229" s="42"/>
      <c r="FL229" s="42"/>
      <c r="FM229" s="42"/>
      <c r="FN229" s="42"/>
      <c r="FO229" s="42"/>
      <c r="FP229" s="42"/>
      <c r="FQ229" s="42"/>
      <c r="FR229" s="42"/>
      <c r="FS229" s="42"/>
      <c r="FT229" s="42"/>
      <c r="FU229" s="42"/>
      <c r="FV229" s="42"/>
      <c r="FW229" s="42"/>
      <c r="FX229" s="42"/>
      <c r="FY229" s="42"/>
      <c r="FZ229" s="42"/>
      <c r="GA229" s="42"/>
      <c r="GB229" s="42"/>
      <c r="GC229" s="42"/>
      <c r="GD229" s="42"/>
      <c r="GE229" s="42"/>
      <c r="GF229" s="42"/>
      <c r="GG229" s="42"/>
      <c r="GH229" s="42"/>
      <c r="GI229" s="42"/>
      <c r="GJ229" s="42"/>
      <c r="GK229" s="42"/>
      <c r="GL229" s="42"/>
      <c r="GM229" s="42"/>
      <c r="GN229" s="42"/>
      <c r="GO229" s="42"/>
      <c r="GP229" s="42"/>
      <c r="GQ229" s="42"/>
      <c r="GR229" s="42"/>
      <c r="GS229" s="42"/>
      <c r="GT229" s="42"/>
      <c r="GU229" s="42"/>
      <c r="GV229" s="42"/>
      <c r="GW229" s="42"/>
      <c r="GX229" s="42"/>
      <c r="GY229" s="42"/>
      <c r="GZ229" s="42"/>
      <c r="HA229" s="42"/>
      <c r="HB229" s="42"/>
      <c r="HC229" s="42"/>
      <c r="HD229" s="42"/>
      <c r="HE229" s="42"/>
      <c r="HF229" s="42"/>
      <c r="HG229" s="42"/>
      <c r="HH229" s="42"/>
      <c r="HI229" s="42"/>
      <c r="HJ229" s="42"/>
      <c r="HK229" s="42"/>
      <c r="HL229" s="42"/>
      <c r="HM229" s="42"/>
      <c r="HN229" s="42"/>
    </row>
    <row r="230" spans="1:222" ht="15.75" customHeight="1" x14ac:dyDescent="0.35">
      <c r="A230" s="71" t="s">
        <v>28</v>
      </c>
      <c r="B230" s="72">
        <v>78.3</v>
      </c>
      <c r="C230" s="73">
        <v>9238.5</v>
      </c>
      <c r="D230" s="74">
        <f t="shared" si="44"/>
        <v>9316.7999999999993</v>
      </c>
      <c r="E230" s="75">
        <v>72.2</v>
      </c>
      <c r="F230" s="73">
        <v>7325.7</v>
      </c>
      <c r="G230" s="74">
        <f t="shared" si="50"/>
        <v>7397.9</v>
      </c>
      <c r="H230" s="75">
        <v>73</v>
      </c>
      <c r="I230" s="73">
        <v>7556.5</v>
      </c>
      <c r="J230" s="74">
        <f t="shared" si="51"/>
        <v>7629.5</v>
      </c>
      <c r="K230" s="75">
        <v>73.900000000000006</v>
      </c>
      <c r="L230" s="73">
        <v>7413.3</v>
      </c>
      <c r="M230" s="74">
        <f t="shared" si="52"/>
        <v>7487.2</v>
      </c>
      <c r="N230" s="76">
        <f t="shared" si="49"/>
        <v>297.39999999999998</v>
      </c>
      <c r="O230" s="77">
        <f t="shared" si="48"/>
        <v>31534</v>
      </c>
      <c r="P230" s="78">
        <f t="shared" si="48"/>
        <v>31831.399999999998</v>
      </c>
      <c r="BY230" s="89"/>
      <c r="BZ230" s="89"/>
      <c r="CA230" s="89"/>
      <c r="CB230" s="89"/>
      <c r="CC230" s="89"/>
      <c r="CD230" s="89"/>
      <c r="CE230" s="89"/>
      <c r="CF230" s="89"/>
      <c r="CG230" s="89"/>
      <c r="CH230" s="89"/>
      <c r="CI230" s="89"/>
      <c r="CJ230" s="89"/>
      <c r="CK230" s="89"/>
      <c r="CL230" s="89"/>
      <c r="CM230" s="89"/>
      <c r="CN230" s="89"/>
      <c r="CO230" s="89"/>
      <c r="CP230" s="89"/>
      <c r="CQ230" s="89"/>
      <c r="CR230" s="89"/>
      <c r="CS230" s="89"/>
      <c r="CT230" s="89"/>
      <c r="CU230" s="89"/>
      <c r="CV230" s="89"/>
      <c r="CW230" s="89"/>
      <c r="CX230" s="89"/>
      <c r="CY230" s="89"/>
      <c r="CZ230" s="89"/>
      <c r="DA230" s="89"/>
      <c r="DB230" s="89"/>
      <c r="DC230" s="89"/>
      <c r="DD230" s="89"/>
      <c r="DE230" s="89"/>
      <c r="DF230" s="89"/>
      <c r="DG230" s="89"/>
      <c r="DH230" s="89"/>
      <c r="DI230" s="89"/>
      <c r="DJ230" s="89"/>
      <c r="DK230" s="89"/>
      <c r="DL230" s="89"/>
      <c r="DM230" s="89"/>
      <c r="DN230" s="89"/>
      <c r="DO230" s="89"/>
      <c r="DP230" s="89"/>
      <c r="DQ230" s="89"/>
      <c r="DR230" s="89"/>
      <c r="DS230" s="89"/>
      <c r="DT230" s="89"/>
      <c r="DU230" s="89"/>
      <c r="DV230" s="89"/>
      <c r="DW230" s="89"/>
      <c r="DX230" s="89"/>
      <c r="DY230" s="89"/>
      <c r="DZ230" s="89"/>
      <c r="EA230" s="89"/>
      <c r="EB230" s="89"/>
      <c r="EC230" s="89"/>
      <c r="ED230" s="89"/>
      <c r="EE230" s="89"/>
      <c r="EF230" s="89"/>
      <c r="EG230" s="89"/>
      <c r="EH230" s="89"/>
      <c r="EI230" s="89"/>
      <c r="EJ230" s="89"/>
      <c r="EK230" s="89"/>
      <c r="EL230" s="89"/>
      <c r="EM230" s="89"/>
      <c r="EN230" s="89"/>
      <c r="EO230" s="89"/>
      <c r="EP230" s="89"/>
      <c r="EQ230" s="89"/>
      <c r="ER230" s="89"/>
      <c r="ES230" s="89"/>
      <c r="ET230" s="89"/>
      <c r="EU230" s="89"/>
      <c r="EV230" s="89"/>
      <c r="EW230" s="89"/>
      <c r="EX230" s="89"/>
      <c r="EY230" s="89"/>
      <c r="EZ230" s="89"/>
      <c r="FA230" s="89"/>
      <c r="FB230" s="89"/>
      <c r="FC230" s="89"/>
      <c r="FD230" s="89"/>
      <c r="FE230" s="89"/>
      <c r="FF230" s="89"/>
      <c r="FG230" s="89"/>
      <c r="FH230" s="89"/>
      <c r="FI230" s="89"/>
      <c r="FJ230" s="89"/>
      <c r="FK230" s="89"/>
      <c r="FL230" s="89"/>
      <c r="FM230" s="89"/>
      <c r="FN230" s="89"/>
      <c r="FO230" s="89"/>
      <c r="FP230" s="89"/>
      <c r="FQ230" s="89"/>
      <c r="FR230" s="89"/>
      <c r="FS230" s="89"/>
      <c r="FT230" s="89"/>
      <c r="FU230" s="89"/>
      <c r="FV230" s="89"/>
      <c r="FW230" s="89"/>
      <c r="FX230" s="89"/>
      <c r="FY230" s="89"/>
      <c r="FZ230" s="89"/>
      <c r="GA230" s="89"/>
      <c r="GB230" s="89"/>
      <c r="GC230" s="89"/>
      <c r="GD230" s="89"/>
      <c r="GE230" s="89"/>
      <c r="GF230" s="89"/>
      <c r="GG230" s="89"/>
      <c r="GH230" s="89"/>
      <c r="GI230" s="89"/>
      <c r="GJ230" s="89"/>
      <c r="GK230" s="89"/>
      <c r="GL230" s="89"/>
      <c r="GM230" s="89"/>
      <c r="GN230" s="89"/>
      <c r="GO230" s="89"/>
      <c r="GP230" s="89"/>
      <c r="GQ230" s="89"/>
      <c r="GR230" s="89"/>
      <c r="GS230" s="89"/>
      <c r="GT230" s="89"/>
      <c r="GU230" s="89"/>
      <c r="GV230" s="89"/>
      <c r="GW230" s="89"/>
      <c r="GX230" s="89"/>
      <c r="GY230" s="89"/>
      <c r="GZ230" s="89"/>
      <c r="HA230" s="89"/>
      <c r="HB230" s="89"/>
      <c r="HC230" s="89"/>
      <c r="HD230" s="89"/>
      <c r="HE230" s="89"/>
      <c r="HF230" s="89"/>
      <c r="HG230" s="89"/>
      <c r="HH230" s="89"/>
      <c r="HI230" s="89"/>
      <c r="HJ230" s="89"/>
      <c r="HK230" s="89"/>
      <c r="HL230" s="89"/>
      <c r="HM230" s="89"/>
      <c r="HN230" s="89"/>
    </row>
    <row r="231" spans="1:222" ht="15.75" customHeight="1" x14ac:dyDescent="0.35">
      <c r="A231" s="61" t="s">
        <v>59</v>
      </c>
      <c r="B231" s="62">
        <f>B232+B233</f>
        <v>135.5</v>
      </c>
      <c r="C231" s="66">
        <f>C232+C233</f>
        <v>5035.7</v>
      </c>
      <c r="D231" s="79">
        <f t="shared" si="44"/>
        <v>5171.2</v>
      </c>
      <c r="E231" s="65">
        <f>E232+E233</f>
        <v>144.19999999999999</v>
      </c>
      <c r="F231" s="66">
        <f>F232+F233</f>
        <v>5155</v>
      </c>
      <c r="G231" s="79">
        <f t="shared" si="50"/>
        <v>5299.2</v>
      </c>
      <c r="H231" s="65">
        <f>H232+H233</f>
        <v>138</v>
      </c>
      <c r="I231" s="66">
        <f>I232+I233</f>
        <v>5321</v>
      </c>
      <c r="J231" s="79">
        <f t="shared" si="51"/>
        <v>5459</v>
      </c>
      <c r="K231" s="65">
        <f>K232+K233</f>
        <v>524</v>
      </c>
      <c r="L231" s="66">
        <f>L232+L233</f>
        <v>6078</v>
      </c>
      <c r="M231" s="79">
        <f t="shared" si="52"/>
        <v>6602</v>
      </c>
      <c r="N231" s="82">
        <f t="shared" si="49"/>
        <v>941.7</v>
      </c>
      <c r="O231" s="83">
        <f t="shared" si="48"/>
        <v>21589.7</v>
      </c>
      <c r="P231" s="80">
        <f t="shared" si="48"/>
        <v>22531.4</v>
      </c>
    </row>
    <row r="232" spans="1:222" ht="15.75" customHeight="1" x14ac:dyDescent="0.35">
      <c r="A232" s="71" t="s">
        <v>60</v>
      </c>
      <c r="B232" s="72">
        <v>88.2</v>
      </c>
      <c r="C232" s="73">
        <v>2641.5</v>
      </c>
      <c r="D232" s="74">
        <f t="shared" si="44"/>
        <v>2729.7</v>
      </c>
      <c r="E232" s="75">
        <v>94.8</v>
      </c>
      <c r="F232" s="73">
        <v>2700.5</v>
      </c>
      <c r="G232" s="74">
        <f t="shared" si="50"/>
        <v>2795.3</v>
      </c>
      <c r="H232" s="75">
        <v>88</v>
      </c>
      <c r="I232" s="73">
        <v>2820</v>
      </c>
      <c r="J232" s="74">
        <f t="shared" si="51"/>
        <v>2908</v>
      </c>
      <c r="K232" s="75">
        <v>112</v>
      </c>
      <c r="L232" s="73">
        <v>3095</v>
      </c>
      <c r="M232" s="74">
        <f t="shared" si="52"/>
        <v>3207</v>
      </c>
      <c r="N232" s="76">
        <f t="shared" si="49"/>
        <v>383</v>
      </c>
      <c r="O232" s="77">
        <f t="shared" si="48"/>
        <v>11257</v>
      </c>
      <c r="P232" s="78">
        <f t="shared" si="48"/>
        <v>11640</v>
      </c>
    </row>
    <row r="233" spans="1:222" ht="15.75" customHeight="1" x14ac:dyDescent="0.35">
      <c r="A233" s="71" t="s">
        <v>68</v>
      </c>
      <c r="B233" s="72">
        <v>47.3</v>
      </c>
      <c r="C233" s="73">
        <v>2394.1999999999998</v>
      </c>
      <c r="D233" s="74">
        <f t="shared" si="44"/>
        <v>2441.5</v>
      </c>
      <c r="E233" s="75">
        <v>49.4</v>
      </c>
      <c r="F233" s="73">
        <v>2454.5</v>
      </c>
      <c r="G233" s="74">
        <f t="shared" si="50"/>
        <v>2503.9</v>
      </c>
      <c r="H233" s="75">
        <v>50</v>
      </c>
      <c r="I233" s="73">
        <v>2501</v>
      </c>
      <c r="J233" s="74">
        <f t="shared" si="51"/>
        <v>2551</v>
      </c>
      <c r="K233" s="75">
        <v>412</v>
      </c>
      <c r="L233" s="73">
        <v>2983</v>
      </c>
      <c r="M233" s="74">
        <f t="shared" si="52"/>
        <v>3395</v>
      </c>
      <c r="N233" s="76">
        <f t="shared" si="49"/>
        <v>558.70000000000005</v>
      </c>
      <c r="O233" s="77">
        <f t="shared" si="48"/>
        <v>10332.700000000001</v>
      </c>
      <c r="P233" s="78">
        <f t="shared" si="48"/>
        <v>10891.4</v>
      </c>
    </row>
    <row r="234" spans="1:222" ht="15.75" customHeight="1" x14ac:dyDescent="0.35">
      <c r="A234" s="71" t="s">
        <v>32</v>
      </c>
      <c r="B234" s="72">
        <v>17678</v>
      </c>
      <c r="C234" s="73"/>
      <c r="D234" s="74">
        <f t="shared" si="44"/>
        <v>17678</v>
      </c>
      <c r="E234" s="75">
        <v>17182</v>
      </c>
      <c r="F234" s="73"/>
      <c r="G234" s="74">
        <f t="shared" si="50"/>
        <v>17182</v>
      </c>
      <c r="H234" s="75">
        <v>17684</v>
      </c>
      <c r="I234" s="73"/>
      <c r="J234" s="74">
        <f t="shared" si="51"/>
        <v>17684</v>
      </c>
      <c r="K234" s="75">
        <v>18100</v>
      </c>
      <c r="L234" s="73"/>
      <c r="M234" s="74">
        <f t="shared" si="52"/>
        <v>18100</v>
      </c>
      <c r="N234" s="76">
        <f t="shared" si="49"/>
        <v>70644</v>
      </c>
      <c r="O234" s="77">
        <f t="shared" si="48"/>
        <v>0</v>
      </c>
      <c r="P234" s="78">
        <f t="shared" si="48"/>
        <v>70644</v>
      </c>
    </row>
    <row r="235" spans="1:222" ht="15.75" customHeight="1" x14ac:dyDescent="0.35">
      <c r="A235" s="61" t="s">
        <v>62</v>
      </c>
      <c r="B235" s="62">
        <f>B236+B237+B238</f>
        <v>163.1</v>
      </c>
      <c r="C235" s="66">
        <f>C236+C237+C238</f>
        <v>7901.2</v>
      </c>
      <c r="D235" s="79">
        <f t="shared" si="44"/>
        <v>8064.3</v>
      </c>
      <c r="E235" s="65">
        <f>E236+E237+E238</f>
        <v>186.7</v>
      </c>
      <c r="F235" s="66">
        <f>F236+F237+F238</f>
        <v>8189.7</v>
      </c>
      <c r="G235" s="79">
        <f t="shared" si="50"/>
        <v>8376.4</v>
      </c>
      <c r="H235" s="65">
        <f>H236+H237+H238</f>
        <v>193.2</v>
      </c>
      <c r="I235" s="66">
        <f>I236+I237+I238</f>
        <v>7763</v>
      </c>
      <c r="J235" s="79">
        <f t="shared" si="51"/>
        <v>7956.2</v>
      </c>
      <c r="K235" s="65">
        <f>K236+K237+K238</f>
        <v>209.3</v>
      </c>
      <c r="L235" s="66">
        <f>L236+L237+L238</f>
        <v>7844.7</v>
      </c>
      <c r="M235" s="79">
        <f t="shared" si="52"/>
        <v>8054</v>
      </c>
      <c r="N235" s="82">
        <f t="shared" si="49"/>
        <v>752.3</v>
      </c>
      <c r="O235" s="83">
        <f t="shared" si="48"/>
        <v>31698.600000000002</v>
      </c>
      <c r="P235" s="80">
        <f t="shared" si="48"/>
        <v>32450.9</v>
      </c>
    </row>
    <row r="236" spans="1:222" ht="15.75" customHeight="1" x14ac:dyDescent="0.35">
      <c r="A236" s="71" t="s">
        <v>69</v>
      </c>
      <c r="B236" s="72"/>
      <c r="C236" s="73">
        <v>2160.9</v>
      </c>
      <c r="D236" s="74">
        <f t="shared" si="44"/>
        <v>2160.9</v>
      </c>
      <c r="E236" s="75"/>
      <c r="F236" s="73">
        <v>2300</v>
      </c>
      <c r="G236" s="74">
        <f t="shared" si="50"/>
        <v>2300</v>
      </c>
      <c r="H236" s="75"/>
      <c r="I236" s="73">
        <v>2331</v>
      </c>
      <c r="J236" s="74">
        <f t="shared" si="51"/>
        <v>2331</v>
      </c>
      <c r="K236" s="75"/>
      <c r="L236" s="73">
        <v>2360</v>
      </c>
      <c r="M236" s="74">
        <f t="shared" si="52"/>
        <v>2360</v>
      </c>
      <c r="N236" s="76">
        <f t="shared" si="49"/>
        <v>0</v>
      </c>
      <c r="O236" s="77">
        <f t="shared" si="48"/>
        <v>9151.9</v>
      </c>
      <c r="P236" s="78">
        <f t="shared" si="48"/>
        <v>9151.9</v>
      </c>
    </row>
    <row r="237" spans="1:222" ht="15.75" customHeight="1" x14ac:dyDescent="0.35">
      <c r="A237" s="51" t="s">
        <v>70</v>
      </c>
      <c r="B237" s="77">
        <v>155.4</v>
      </c>
      <c r="C237" s="84">
        <v>2453.5</v>
      </c>
      <c r="D237" s="74">
        <f t="shared" si="44"/>
        <v>2608.9</v>
      </c>
      <c r="E237" s="85">
        <v>178.7</v>
      </c>
      <c r="F237" s="84">
        <v>2548</v>
      </c>
      <c r="G237" s="74">
        <f t="shared" si="50"/>
        <v>2726.7</v>
      </c>
      <c r="H237" s="85">
        <v>186</v>
      </c>
      <c r="I237" s="84">
        <v>2414</v>
      </c>
      <c r="J237" s="74">
        <f t="shared" si="51"/>
        <v>2600</v>
      </c>
      <c r="K237" s="85">
        <v>201</v>
      </c>
      <c r="L237" s="84">
        <v>2450</v>
      </c>
      <c r="M237" s="74">
        <f t="shared" si="52"/>
        <v>2651</v>
      </c>
      <c r="N237" s="76">
        <f t="shared" si="49"/>
        <v>721.1</v>
      </c>
      <c r="O237" s="77">
        <f t="shared" si="48"/>
        <v>9865.5</v>
      </c>
      <c r="P237" s="78">
        <f t="shared" si="48"/>
        <v>10586.6</v>
      </c>
    </row>
    <row r="238" spans="1:222" ht="15.75" customHeight="1" thickBot="1" x14ac:dyDescent="0.4">
      <c r="A238" s="51" t="s">
        <v>71</v>
      </c>
      <c r="B238" s="77">
        <v>7.7</v>
      </c>
      <c r="C238" s="84">
        <v>3286.8</v>
      </c>
      <c r="D238" s="74">
        <f t="shared" si="44"/>
        <v>3294.5</v>
      </c>
      <c r="E238" s="85">
        <v>8</v>
      </c>
      <c r="F238" s="84">
        <v>3341.7</v>
      </c>
      <c r="G238" s="74">
        <f t="shared" si="50"/>
        <v>3349.7</v>
      </c>
      <c r="H238" s="85">
        <v>7.2</v>
      </c>
      <c r="I238" s="84">
        <v>3018</v>
      </c>
      <c r="J238" s="74">
        <f t="shared" si="51"/>
        <v>3025.2</v>
      </c>
      <c r="K238" s="85">
        <v>8.3000000000000007</v>
      </c>
      <c r="L238" s="84">
        <v>3034.7</v>
      </c>
      <c r="M238" s="74">
        <f t="shared" si="52"/>
        <v>3043</v>
      </c>
      <c r="N238" s="76">
        <f t="shared" si="49"/>
        <v>31.2</v>
      </c>
      <c r="O238" s="77">
        <f t="shared" si="48"/>
        <v>12681.2</v>
      </c>
      <c r="P238" s="78">
        <f t="shared" si="48"/>
        <v>12712.4</v>
      </c>
    </row>
    <row r="239" spans="1:222" s="42" customFormat="1" ht="15.75" customHeight="1" thickBot="1" x14ac:dyDescent="0.4">
      <c r="A239" s="86" t="s">
        <v>75</v>
      </c>
      <c r="B239" s="86">
        <f t="shared" ref="B239:P239" si="53">B210+B211+B215+B218+B219+B220+B221+B222+B223+B224+B225+B226+B227+B228+B229+B230+B231+B234+B235</f>
        <v>75372.600000000006</v>
      </c>
      <c r="C239" s="33">
        <f t="shared" si="53"/>
        <v>125238.7</v>
      </c>
      <c r="D239" s="34">
        <f t="shared" si="53"/>
        <v>200611.3</v>
      </c>
      <c r="E239" s="32">
        <f t="shared" si="53"/>
        <v>73565.199999999983</v>
      </c>
      <c r="F239" s="33">
        <f t="shared" si="53"/>
        <v>122610.5</v>
      </c>
      <c r="G239" s="34">
        <f t="shared" si="53"/>
        <v>196175.7</v>
      </c>
      <c r="H239" s="32">
        <f t="shared" si="53"/>
        <v>74005.7</v>
      </c>
      <c r="I239" s="33">
        <f t="shared" si="53"/>
        <v>121923.20000000001</v>
      </c>
      <c r="J239" s="34">
        <f t="shared" si="53"/>
        <v>195928.90000000002</v>
      </c>
      <c r="K239" s="32">
        <f t="shared" si="53"/>
        <v>78011.100000000006</v>
      </c>
      <c r="L239" s="33">
        <f t="shared" si="53"/>
        <v>126108.7</v>
      </c>
      <c r="M239" s="34">
        <f t="shared" si="53"/>
        <v>204119.8</v>
      </c>
      <c r="N239" s="32">
        <f t="shared" si="53"/>
        <v>300954.59999999998</v>
      </c>
      <c r="O239" s="33">
        <f t="shared" si="53"/>
        <v>495881.1</v>
      </c>
      <c r="P239" s="35">
        <f t="shared" si="53"/>
        <v>796835.70000000007</v>
      </c>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row>
    <row r="240" spans="1:222" s="89" customFormat="1" ht="15.75" customHeight="1" x14ac:dyDescent="0.35">
      <c r="A240" s="137"/>
      <c r="B240" s="137"/>
      <c r="C240" s="137"/>
      <c r="D240" s="137"/>
      <c r="E240" s="137"/>
      <c r="F240" s="137"/>
      <c r="G240" s="137"/>
      <c r="H240" s="137"/>
      <c r="I240" s="137"/>
      <c r="J240" s="137"/>
      <c r="K240" s="137"/>
      <c r="L240" s="137"/>
      <c r="M240" s="137"/>
      <c r="N240" s="137"/>
      <c r="O240" s="137"/>
      <c r="P240" s="137"/>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row>
    <row r="241" spans="1:17" ht="14.25" customHeight="1" x14ac:dyDescent="0.35">
      <c r="A241" s="149" t="s">
        <v>76</v>
      </c>
      <c r="B241" s="149"/>
      <c r="C241" s="149"/>
      <c r="D241" s="149"/>
      <c r="E241" s="149"/>
      <c r="F241" s="149"/>
      <c r="G241" s="149"/>
      <c r="H241" s="149"/>
      <c r="I241" s="149"/>
      <c r="J241" s="149"/>
      <c r="K241" s="149"/>
      <c r="L241" s="149"/>
      <c r="M241" s="149"/>
      <c r="N241" s="149"/>
      <c r="O241" s="149"/>
      <c r="P241" s="149"/>
    </row>
    <row r="242" spans="1:17" ht="13.9" customHeight="1" x14ac:dyDescent="0.35">
      <c r="A242" s="150" t="s">
        <v>46</v>
      </c>
      <c r="B242" s="150"/>
      <c r="C242" s="150"/>
      <c r="D242" s="150"/>
      <c r="E242" s="150"/>
      <c r="F242" s="150"/>
      <c r="G242" s="150"/>
      <c r="H242" s="150"/>
      <c r="I242" s="150"/>
      <c r="J242" s="150"/>
      <c r="K242" s="150"/>
      <c r="L242" s="150"/>
      <c r="M242" s="150"/>
      <c r="N242" s="150"/>
      <c r="O242" s="150"/>
      <c r="P242" s="150"/>
    </row>
    <row r="243" spans="1:17" ht="16" thickBot="1" x14ac:dyDescent="0.4">
      <c r="A243" s="46"/>
      <c r="B243" s="47"/>
      <c r="C243" s="47"/>
      <c r="D243" s="48"/>
      <c r="E243" s="48"/>
      <c r="F243" s="48"/>
      <c r="G243" s="48"/>
      <c r="H243" s="48"/>
      <c r="I243" s="48"/>
      <c r="J243" s="48"/>
      <c r="K243" s="48"/>
      <c r="L243" s="151"/>
      <c r="M243" s="151"/>
      <c r="N243" s="48"/>
      <c r="O243" s="153" t="s">
        <v>39</v>
      </c>
      <c r="P243" s="153"/>
    </row>
    <row r="244" spans="1:17" ht="13.5" customHeight="1" thickBot="1" x14ac:dyDescent="0.4">
      <c r="A244" s="141" t="s">
        <v>2</v>
      </c>
      <c r="B244" s="143" t="s">
        <v>47</v>
      </c>
      <c r="C244" s="144"/>
      <c r="D244" s="145"/>
      <c r="E244" s="146" t="s">
        <v>48</v>
      </c>
      <c r="F244" s="144"/>
      <c r="G244" s="147"/>
      <c r="H244" s="143" t="s">
        <v>49</v>
      </c>
      <c r="I244" s="144"/>
      <c r="J244" s="145"/>
      <c r="K244" s="146" t="s">
        <v>50</v>
      </c>
      <c r="L244" s="144"/>
      <c r="M244" s="147"/>
      <c r="N244" s="146" t="s">
        <v>77</v>
      </c>
      <c r="O244" s="144"/>
      <c r="P244" s="154"/>
    </row>
    <row r="245" spans="1:17" ht="15" thickBot="1" x14ac:dyDescent="0.4">
      <c r="A245" s="142"/>
      <c r="B245" s="3" t="s">
        <v>8</v>
      </c>
      <c r="C245" s="4" t="s">
        <v>9</v>
      </c>
      <c r="D245" s="5" t="s">
        <v>10</v>
      </c>
      <c r="E245" s="3" t="s">
        <v>8</v>
      </c>
      <c r="F245" s="4" t="s">
        <v>9</v>
      </c>
      <c r="G245" s="6" t="s">
        <v>10</v>
      </c>
      <c r="H245" s="3" t="s">
        <v>8</v>
      </c>
      <c r="I245" s="4" t="s">
        <v>9</v>
      </c>
      <c r="J245" s="5" t="s">
        <v>10</v>
      </c>
      <c r="K245" s="3" t="s">
        <v>8</v>
      </c>
      <c r="L245" s="4" t="s">
        <v>9</v>
      </c>
      <c r="M245" s="6" t="s">
        <v>10</v>
      </c>
      <c r="N245" s="3" t="s">
        <v>8</v>
      </c>
      <c r="O245" s="49" t="s">
        <v>9</v>
      </c>
      <c r="P245" s="50" t="s">
        <v>10</v>
      </c>
    </row>
    <row r="246" spans="1:17" ht="15.75" customHeight="1" thickBot="1" x14ac:dyDescent="0.4">
      <c r="A246" s="51" t="s">
        <v>11</v>
      </c>
      <c r="B246" s="52">
        <v>4.0999999999999996</v>
      </c>
      <c r="C246" s="53">
        <v>33410</v>
      </c>
      <c r="D246" s="54">
        <f t="shared" ref="D246:D274" si="54">B246+C246</f>
        <v>33414.1</v>
      </c>
      <c r="E246" s="55">
        <v>4.8</v>
      </c>
      <c r="F246" s="56">
        <v>25635</v>
      </c>
      <c r="G246" s="57">
        <f t="shared" ref="G246:G263" si="55">E246+F246</f>
        <v>25639.8</v>
      </c>
      <c r="H246" s="55">
        <v>4.3</v>
      </c>
      <c r="I246" s="56">
        <v>26527</v>
      </c>
      <c r="J246" s="57">
        <f t="shared" ref="J246:J263" si="56">H246+I246</f>
        <v>26531.3</v>
      </c>
      <c r="K246" s="55">
        <v>7.9</v>
      </c>
      <c r="L246" s="56">
        <v>24684</v>
      </c>
      <c r="M246" s="57">
        <f t="shared" ref="M246:M263" si="57">K246+L246</f>
        <v>24691.9</v>
      </c>
      <c r="N246" s="58">
        <f>B246+E246+H246+K246</f>
        <v>21.1</v>
      </c>
      <c r="O246" s="59">
        <f t="shared" ref="O246:P274" si="58">C246+F246+I246+L246</f>
        <v>110256</v>
      </c>
      <c r="P246" s="60">
        <f t="shared" si="58"/>
        <v>110277.1</v>
      </c>
    </row>
    <row r="247" spans="1:17" ht="15.75" customHeight="1" x14ac:dyDescent="0.35">
      <c r="A247" s="61" t="s">
        <v>12</v>
      </c>
      <c r="B247" s="62">
        <f>B248+B249+B250</f>
        <v>23420</v>
      </c>
      <c r="C247" s="63">
        <f>C248+C249+C250</f>
        <v>5175</v>
      </c>
      <c r="D247" s="64">
        <f t="shared" si="54"/>
        <v>28595</v>
      </c>
      <c r="E247" s="65">
        <f>E248+E249+E250</f>
        <v>23223</v>
      </c>
      <c r="F247" s="66">
        <f>F248+F249+F250</f>
        <v>5133</v>
      </c>
      <c r="G247" s="64">
        <f t="shared" si="55"/>
        <v>28356</v>
      </c>
      <c r="H247" s="65">
        <f>H248+H249+H250</f>
        <v>22839</v>
      </c>
      <c r="I247" s="66">
        <f>I248+I249+I250</f>
        <v>5334</v>
      </c>
      <c r="J247" s="64">
        <f t="shared" si="56"/>
        <v>28173</v>
      </c>
      <c r="K247" s="65">
        <f>K248+K249+K250</f>
        <v>24161</v>
      </c>
      <c r="L247" s="66">
        <f>L248+L249+L250</f>
        <v>5428</v>
      </c>
      <c r="M247" s="64">
        <f t="shared" si="57"/>
        <v>29589</v>
      </c>
      <c r="N247" s="67">
        <f t="shared" ref="N247:N274" si="59">B247+E247+H247+K247</f>
        <v>93643</v>
      </c>
      <c r="O247" s="68">
        <f t="shared" si="58"/>
        <v>21070</v>
      </c>
      <c r="P247" s="69">
        <f t="shared" si="58"/>
        <v>114713</v>
      </c>
    </row>
    <row r="248" spans="1:17" ht="15.75" customHeight="1" x14ac:dyDescent="0.35">
      <c r="A248" s="71" t="s">
        <v>52</v>
      </c>
      <c r="B248" s="72">
        <v>10025</v>
      </c>
      <c r="C248" s="73">
        <v>1799</v>
      </c>
      <c r="D248" s="74">
        <f t="shared" si="54"/>
        <v>11824</v>
      </c>
      <c r="E248" s="75">
        <v>10070</v>
      </c>
      <c r="F248" s="73">
        <v>1646</v>
      </c>
      <c r="G248" s="74">
        <f t="shared" si="55"/>
        <v>11716</v>
      </c>
      <c r="H248" s="75">
        <v>9855</v>
      </c>
      <c r="I248" s="73">
        <v>1777</v>
      </c>
      <c r="J248" s="74">
        <f t="shared" si="56"/>
        <v>11632</v>
      </c>
      <c r="K248" s="75">
        <v>10154</v>
      </c>
      <c r="L248" s="73">
        <v>1729</v>
      </c>
      <c r="M248" s="74">
        <f t="shared" si="57"/>
        <v>11883</v>
      </c>
      <c r="N248" s="76">
        <f t="shared" si="59"/>
        <v>40104</v>
      </c>
      <c r="O248" s="77">
        <f t="shared" si="58"/>
        <v>6951</v>
      </c>
      <c r="P248" s="78">
        <f t="shared" si="58"/>
        <v>47055</v>
      </c>
    </row>
    <row r="249" spans="1:17" ht="15.75" customHeight="1" x14ac:dyDescent="0.35">
      <c r="A249" s="71" t="s">
        <v>53</v>
      </c>
      <c r="B249" s="72">
        <v>13303</v>
      </c>
      <c r="C249" s="73">
        <v>2677</v>
      </c>
      <c r="D249" s="74">
        <f t="shared" si="54"/>
        <v>15980</v>
      </c>
      <c r="E249" s="75">
        <v>13058</v>
      </c>
      <c r="F249" s="73">
        <v>2732</v>
      </c>
      <c r="G249" s="74">
        <f t="shared" si="55"/>
        <v>15790</v>
      </c>
      <c r="H249" s="75">
        <v>12876</v>
      </c>
      <c r="I249" s="73">
        <v>2772</v>
      </c>
      <c r="J249" s="74">
        <f t="shared" si="56"/>
        <v>15648</v>
      </c>
      <c r="K249" s="75">
        <v>13902</v>
      </c>
      <c r="L249" s="73">
        <v>2901</v>
      </c>
      <c r="M249" s="74">
        <f t="shared" si="57"/>
        <v>16803</v>
      </c>
      <c r="N249" s="76">
        <f t="shared" si="59"/>
        <v>53139</v>
      </c>
      <c r="O249" s="77">
        <f t="shared" si="58"/>
        <v>11082</v>
      </c>
      <c r="P249" s="78">
        <f t="shared" si="58"/>
        <v>64221</v>
      </c>
    </row>
    <row r="250" spans="1:17" ht="15.75" customHeight="1" x14ac:dyDescent="0.35">
      <c r="A250" s="71" t="s">
        <v>15</v>
      </c>
      <c r="B250" s="72">
        <v>92</v>
      </c>
      <c r="C250" s="73">
        <v>699</v>
      </c>
      <c r="D250" s="74">
        <f t="shared" si="54"/>
        <v>791</v>
      </c>
      <c r="E250" s="75">
        <v>95</v>
      </c>
      <c r="F250" s="73">
        <v>755</v>
      </c>
      <c r="G250" s="74">
        <f t="shared" si="55"/>
        <v>850</v>
      </c>
      <c r="H250" s="75">
        <v>108</v>
      </c>
      <c r="I250" s="73">
        <v>785</v>
      </c>
      <c r="J250" s="74">
        <f t="shared" si="56"/>
        <v>893</v>
      </c>
      <c r="K250" s="75">
        <v>105</v>
      </c>
      <c r="L250" s="73">
        <v>798</v>
      </c>
      <c r="M250" s="74">
        <f t="shared" si="57"/>
        <v>903</v>
      </c>
      <c r="N250" s="76">
        <f t="shared" si="59"/>
        <v>400</v>
      </c>
      <c r="O250" s="77">
        <f t="shared" si="58"/>
        <v>3037</v>
      </c>
      <c r="P250" s="78">
        <f t="shared" si="58"/>
        <v>3437</v>
      </c>
    </row>
    <row r="251" spans="1:17" ht="15.75" customHeight="1" x14ac:dyDescent="0.35">
      <c r="A251" s="61" t="s">
        <v>16</v>
      </c>
      <c r="B251" s="62">
        <f>B252+B253</f>
        <v>5224</v>
      </c>
      <c r="C251" s="66">
        <f>C252+C253</f>
        <v>26874</v>
      </c>
      <c r="D251" s="79">
        <f t="shared" si="54"/>
        <v>32098</v>
      </c>
      <c r="E251" s="65">
        <f>E252+E253</f>
        <v>5149</v>
      </c>
      <c r="F251" s="66">
        <f>F252+F253</f>
        <v>27185</v>
      </c>
      <c r="G251" s="79">
        <f t="shared" si="55"/>
        <v>32334</v>
      </c>
      <c r="H251" s="65">
        <f>H252+H253</f>
        <v>5422</v>
      </c>
      <c r="I251" s="66">
        <f>I252+I253</f>
        <v>27943</v>
      </c>
      <c r="J251" s="79">
        <f t="shared" si="56"/>
        <v>33365</v>
      </c>
      <c r="K251" s="65">
        <f>K252+K253</f>
        <v>5322</v>
      </c>
      <c r="L251" s="66">
        <f>L252+L253</f>
        <v>31645</v>
      </c>
      <c r="M251" s="79">
        <f t="shared" si="57"/>
        <v>36967</v>
      </c>
      <c r="N251" s="67">
        <f t="shared" si="59"/>
        <v>21117</v>
      </c>
      <c r="O251" s="68">
        <f t="shared" si="58"/>
        <v>113647</v>
      </c>
      <c r="P251" s="80">
        <f t="shared" si="58"/>
        <v>134764</v>
      </c>
    </row>
    <row r="252" spans="1:17" ht="15.75" customHeight="1" x14ac:dyDescent="0.35">
      <c r="A252" s="71" t="s">
        <v>17</v>
      </c>
      <c r="B252" s="72">
        <v>919</v>
      </c>
      <c r="C252" s="73">
        <v>690</v>
      </c>
      <c r="D252" s="74">
        <f t="shared" si="54"/>
        <v>1609</v>
      </c>
      <c r="E252" s="75">
        <v>875</v>
      </c>
      <c r="F252" s="73">
        <v>710</v>
      </c>
      <c r="G252" s="74">
        <f t="shared" si="55"/>
        <v>1585</v>
      </c>
      <c r="H252" s="75">
        <v>833</v>
      </c>
      <c r="I252" s="73">
        <v>670</v>
      </c>
      <c r="J252" s="74">
        <f t="shared" si="56"/>
        <v>1503</v>
      </c>
      <c r="K252" s="75">
        <v>741</v>
      </c>
      <c r="L252" s="73">
        <v>661</v>
      </c>
      <c r="M252" s="74">
        <f t="shared" si="57"/>
        <v>1402</v>
      </c>
      <c r="N252" s="76">
        <f t="shared" si="59"/>
        <v>3368</v>
      </c>
      <c r="O252" s="77">
        <f t="shared" si="58"/>
        <v>2731</v>
      </c>
      <c r="P252" s="78">
        <f t="shared" si="58"/>
        <v>6099</v>
      </c>
      <c r="Q252" s="90"/>
    </row>
    <row r="253" spans="1:17" ht="15.75" customHeight="1" x14ac:dyDescent="0.35">
      <c r="A253" s="71" t="s">
        <v>18</v>
      </c>
      <c r="B253" s="72">
        <v>4305</v>
      </c>
      <c r="C253" s="73">
        <v>26184</v>
      </c>
      <c r="D253" s="74">
        <f t="shared" si="54"/>
        <v>30489</v>
      </c>
      <c r="E253" s="75">
        <v>4274</v>
      </c>
      <c r="F253" s="73">
        <v>26475</v>
      </c>
      <c r="G253" s="74">
        <f t="shared" si="55"/>
        <v>30749</v>
      </c>
      <c r="H253" s="75">
        <v>4589</v>
      </c>
      <c r="I253" s="73">
        <v>27273</v>
      </c>
      <c r="J253" s="74">
        <f t="shared" si="56"/>
        <v>31862</v>
      </c>
      <c r="K253" s="75">
        <v>4581</v>
      </c>
      <c r="L253" s="73">
        <v>30984</v>
      </c>
      <c r="M253" s="74">
        <f t="shared" si="57"/>
        <v>35565</v>
      </c>
      <c r="N253" s="76">
        <f t="shared" si="59"/>
        <v>17749</v>
      </c>
      <c r="O253" s="77">
        <f t="shared" si="58"/>
        <v>110916</v>
      </c>
      <c r="P253" s="78">
        <f t="shared" si="58"/>
        <v>128665</v>
      </c>
    </row>
    <row r="254" spans="1:17" ht="15.75" customHeight="1" x14ac:dyDescent="0.35">
      <c r="A254" s="71" t="s">
        <v>19</v>
      </c>
      <c r="B254" s="72">
        <v>2583</v>
      </c>
      <c r="C254" s="73">
        <v>399</v>
      </c>
      <c r="D254" s="74">
        <f t="shared" si="54"/>
        <v>2982</v>
      </c>
      <c r="E254" s="75">
        <v>2497</v>
      </c>
      <c r="F254" s="73">
        <v>395</v>
      </c>
      <c r="G254" s="74">
        <f t="shared" si="55"/>
        <v>2892</v>
      </c>
      <c r="H254" s="75">
        <v>2499</v>
      </c>
      <c r="I254" s="73">
        <v>370</v>
      </c>
      <c r="J254" s="74">
        <f t="shared" si="56"/>
        <v>2869</v>
      </c>
      <c r="K254" s="75">
        <v>2823</v>
      </c>
      <c r="L254" s="73">
        <v>344</v>
      </c>
      <c r="M254" s="74">
        <f t="shared" si="57"/>
        <v>3167</v>
      </c>
      <c r="N254" s="76">
        <f t="shared" si="59"/>
        <v>10402</v>
      </c>
      <c r="O254" s="77">
        <f t="shared" si="58"/>
        <v>1508</v>
      </c>
      <c r="P254" s="78">
        <f t="shared" si="58"/>
        <v>11910</v>
      </c>
      <c r="Q254" s="42"/>
    </row>
    <row r="255" spans="1:17" ht="15.75" customHeight="1" x14ac:dyDescent="0.35">
      <c r="A255" s="71" t="s">
        <v>54</v>
      </c>
      <c r="B255" s="72">
        <v>664</v>
      </c>
      <c r="C255" s="81"/>
      <c r="D255" s="74">
        <f t="shared" si="54"/>
        <v>664</v>
      </c>
      <c r="E255" s="75">
        <v>755</v>
      </c>
      <c r="F255" s="81"/>
      <c r="G255" s="74">
        <f t="shared" si="55"/>
        <v>755</v>
      </c>
      <c r="H255" s="75">
        <v>765</v>
      </c>
      <c r="I255" s="81"/>
      <c r="J255" s="74">
        <f t="shared" si="56"/>
        <v>765</v>
      </c>
      <c r="K255" s="75">
        <v>743</v>
      </c>
      <c r="L255" s="81"/>
      <c r="M255" s="74">
        <f t="shared" si="57"/>
        <v>743</v>
      </c>
      <c r="N255" s="76">
        <f t="shared" si="59"/>
        <v>2927</v>
      </c>
      <c r="O255" s="77">
        <f t="shared" si="58"/>
        <v>0</v>
      </c>
      <c r="P255" s="78">
        <f t="shared" si="58"/>
        <v>2927</v>
      </c>
      <c r="Q255" s="89"/>
    </row>
    <row r="256" spans="1:17" ht="15.75" customHeight="1" x14ac:dyDescent="0.35">
      <c r="A256" s="71" t="s">
        <v>55</v>
      </c>
      <c r="B256" s="72">
        <v>167.2</v>
      </c>
      <c r="C256" s="73"/>
      <c r="D256" s="74">
        <f t="shared" si="54"/>
        <v>167.2</v>
      </c>
      <c r="E256" s="75">
        <v>168</v>
      </c>
      <c r="F256" s="73">
        <v>0</v>
      </c>
      <c r="G256" s="74">
        <f t="shared" si="55"/>
        <v>168</v>
      </c>
      <c r="H256" s="75">
        <v>184</v>
      </c>
      <c r="I256" s="73"/>
      <c r="J256" s="74">
        <f t="shared" si="56"/>
        <v>184</v>
      </c>
      <c r="K256" s="75">
        <v>183</v>
      </c>
      <c r="L256" s="73"/>
      <c r="M256" s="74">
        <f t="shared" si="57"/>
        <v>183</v>
      </c>
      <c r="N256" s="76">
        <f t="shared" si="59"/>
        <v>702.2</v>
      </c>
      <c r="O256" s="77">
        <f t="shared" si="58"/>
        <v>0</v>
      </c>
      <c r="P256" s="78">
        <f t="shared" si="58"/>
        <v>702.2</v>
      </c>
    </row>
    <row r="257" spans="1:222" ht="15.75" customHeight="1" x14ac:dyDescent="0.35">
      <c r="A257" s="71" t="s">
        <v>21</v>
      </c>
      <c r="B257" s="72">
        <v>1135</v>
      </c>
      <c r="C257" s="73">
        <v>8587</v>
      </c>
      <c r="D257" s="74">
        <f t="shared" si="54"/>
        <v>9722</v>
      </c>
      <c r="E257" s="75">
        <v>1067</v>
      </c>
      <c r="F257" s="73">
        <v>9999</v>
      </c>
      <c r="G257" s="74">
        <f t="shared" si="55"/>
        <v>11066</v>
      </c>
      <c r="H257" s="75">
        <v>1205</v>
      </c>
      <c r="I257" s="73">
        <v>9999</v>
      </c>
      <c r="J257" s="74">
        <f t="shared" si="56"/>
        <v>11204</v>
      </c>
      <c r="K257" s="75">
        <v>1370</v>
      </c>
      <c r="L257" s="73">
        <v>10645</v>
      </c>
      <c r="M257" s="74">
        <f t="shared" si="57"/>
        <v>12015</v>
      </c>
      <c r="N257" s="76">
        <f t="shared" si="59"/>
        <v>4777</v>
      </c>
      <c r="O257" s="77">
        <f t="shared" si="58"/>
        <v>39230</v>
      </c>
      <c r="P257" s="78">
        <f t="shared" si="58"/>
        <v>44007</v>
      </c>
      <c r="R257" s="90"/>
      <c r="S257" s="90"/>
      <c r="T257" s="90"/>
      <c r="U257" s="90"/>
      <c r="V257" s="90"/>
      <c r="W257" s="90"/>
      <c r="X257" s="90"/>
      <c r="Y257" s="90"/>
      <c r="Z257" s="90"/>
      <c r="AA257" s="90"/>
      <c r="AB257" s="90"/>
      <c r="AC257" s="90"/>
      <c r="AD257" s="90"/>
      <c r="AE257" s="90"/>
      <c r="AF257" s="90"/>
      <c r="AG257" s="90"/>
      <c r="AH257" s="90"/>
      <c r="AI257" s="90"/>
      <c r="AJ257" s="90"/>
      <c r="AK257" s="90"/>
      <c r="AL257" s="90"/>
      <c r="AM257" s="90"/>
      <c r="AN257" s="90"/>
      <c r="AO257" s="90"/>
      <c r="AP257" s="90"/>
      <c r="AQ257" s="90"/>
      <c r="AR257" s="90"/>
      <c r="AS257" s="90"/>
      <c r="AT257" s="90"/>
      <c r="AU257" s="90"/>
      <c r="AV257" s="90"/>
      <c r="AW257" s="90"/>
      <c r="AX257" s="90"/>
      <c r="AY257" s="90"/>
      <c r="AZ257" s="90"/>
      <c r="BA257" s="90"/>
      <c r="BB257" s="90"/>
      <c r="BC257" s="90"/>
      <c r="BD257" s="90"/>
      <c r="BE257" s="90"/>
      <c r="BF257" s="90"/>
      <c r="BG257" s="90"/>
      <c r="BH257" s="90"/>
      <c r="BI257" s="90"/>
      <c r="BJ257" s="90"/>
      <c r="BK257" s="90"/>
      <c r="BL257" s="90"/>
      <c r="BM257" s="90"/>
      <c r="BN257" s="90"/>
      <c r="BO257" s="90"/>
      <c r="BP257" s="90"/>
      <c r="BQ257" s="90"/>
      <c r="BR257" s="90"/>
      <c r="BS257" s="90"/>
      <c r="BT257" s="90"/>
      <c r="BU257" s="90"/>
      <c r="BV257" s="90"/>
      <c r="BW257" s="90"/>
      <c r="BX257" s="90"/>
    </row>
    <row r="258" spans="1:222" ht="15.75" customHeight="1" x14ac:dyDescent="0.35">
      <c r="A258" s="71" t="s">
        <v>22</v>
      </c>
      <c r="B258" s="72">
        <v>2048</v>
      </c>
      <c r="C258" s="73">
        <v>7043</v>
      </c>
      <c r="D258" s="74">
        <f t="shared" si="54"/>
        <v>9091</v>
      </c>
      <c r="E258" s="75">
        <v>1820</v>
      </c>
      <c r="F258" s="73">
        <v>7123</v>
      </c>
      <c r="G258" s="74">
        <f t="shared" si="55"/>
        <v>8943</v>
      </c>
      <c r="H258" s="75">
        <v>1876</v>
      </c>
      <c r="I258" s="73">
        <v>6017</v>
      </c>
      <c r="J258" s="74">
        <f t="shared" si="56"/>
        <v>7893</v>
      </c>
      <c r="K258" s="75">
        <v>3411</v>
      </c>
      <c r="L258" s="73">
        <v>6975</v>
      </c>
      <c r="M258" s="74">
        <f t="shared" si="57"/>
        <v>10386</v>
      </c>
      <c r="N258" s="76">
        <f t="shared" si="59"/>
        <v>9155</v>
      </c>
      <c r="O258" s="77">
        <f t="shared" si="58"/>
        <v>27158</v>
      </c>
      <c r="P258" s="78">
        <f t="shared" si="58"/>
        <v>36313</v>
      </c>
    </row>
    <row r="259" spans="1:222" ht="15.75" customHeight="1" x14ac:dyDescent="0.35">
      <c r="A259" s="71" t="s">
        <v>23</v>
      </c>
      <c r="B259" s="72">
        <v>2520</v>
      </c>
      <c r="C259" s="73">
        <v>4999</v>
      </c>
      <c r="D259" s="74">
        <f t="shared" si="54"/>
        <v>7519</v>
      </c>
      <c r="E259" s="75">
        <v>2825</v>
      </c>
      <c r="F259" s="73">
        <v>5910</v>
      </c>
      <c r="G259" s="74">
        <f t="shared" si="55"/>
        <v>8735</v>
      </c>
      <c r="H259" s="75">
        <v>2384</v>
      </c>
      <c r="I259" s="73">
        <v>5632</v>
      </c>
      <c r="J259" s="74">
        <f t="shared" si="56"/>
        <v>8016</v>
      </c>
      <c r="K259" s="75">
        <v>2401</v>
      </c>
      <c r="L259" s="73">
        <v>7623</v>
      </c>
      <c r="M259" s="74">
        <f t="shared" si="57"/>
        <v>10024</v>
      </c>
      <c r="N259" s="76">
        <f t="shared" si="59"/>
        <v>10130</v>
      </c>
      <c r="O259" s="77">
        <f t="shared" si="58"/>
        <v>24164</v>
      </c>
      <c r="P259" s="78">
        <f t="shared" si="58"/>
        <v>34294</v>
      </c>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row>
    <row r="260" spans="1:222" ht="15.75" customHeight="1" x14ac:dyDescent="0.35">
      <c r="A260" s="71" t="s">
        <v>56</v>
      </c>
      <c r="B260" s="72">
        <v>155.4</v>
      </c>
      <c r="C260" s="73">
        <v>296.39999999999998</v>
      </c>
      <c r="D260" s="74">
        <f t="shared" si="54"/>
        <v>451.79999999999995</v>
      </c>
      <c r="E260" s="75">
        <v>154</v>
      </c>
      <c r="F260" s="73">
        <v>295</v>
      </c>
      <c r="G260" s="74">
        <f t="shared" si="55"/>
        <v>449</v>
      </c>
      <c r="H260" s="75">
        <v>163</v>
      </c>
      <c r="I260" s="73">
        <v>286</v>
      </c>
      <c r="J260" s="74">
        <f t="shared" si="56"/>
        <v>449</v>
      </c>
      <c r="K260" s="75">
        <v>163</v>
      </c>
      <c r="L260" s="73">
        <v>288</v>
      </c>
      <c r="M260" s="74">
        <f t="shared" si="57"/>
        <v>451</v>
      </c>
      <c r="N260" s="76">
        <f t="shared" si="59"/>
        <v>635.4</v>
      </c>
      <c r="O260" s="77">
        <f t="shared" si="58"/>
        <v>1165.4000000000001</v>
      </c>
      <c r="P260" s="78">
        <f t="shared" si="58"/>
        <v>1800.8</v>
      </c>
      <c r="R260" s="89"/>
      <c r="S260" s="89"/>
      <c r="T260" s="89"/>
      <c r="U260" s="89"/>
      <c r="V260" s="89"/>
      <c r="W260" s="89"/>
      <c r="X260" s="89"/>
      <c r="Y260" s="89"/>
      <c r="Z260" s="89"/>
      <c r="AA260" s="89"/>
      <c r="AB260" s="89"/>
      <c r="AC260" s="89"/>
      <c r="AD260" s="89"/>
      <c r="AE260" s="89"/>
      <c r="AF260" s="89"/>
      <c r="AG260" s="89"/>
      <c r="AH260" s="89"/>
      <c r="AI260" s="89"/>
      <c r="AJ260" s="89"/>
      <c r="AK260" s="89"/>
      <c r="AL260" s="89"/>
      <c r="AM260" s="89"/>
      <c r="AN260" s="89"/>
      <c r="AO260" s="89"/>
      <c r="AP260" s="89"/>
      <c r="AQ260" s="89"/>
      <c r="AR260" s="89"/>
      <c r="AS260" s="89"/>
      <c r="AT260" s="89"/>
      <c r="AU260" s="89"/>
      <c r="AV260" s="89"/>
      <c r="AW260" s="89"/>
      <c r="AX260" s="89"/>
      <c r="AY260" s="89"/>
      <c r="AZ260" s="89"/>
      <c r="BA260" s="89"/>
      <c r="BB260" s="89"/>
      <c r="BC260" s="89"/>
      <c r="BD260" s="89"/>
      <c r="BE260" s="89"/>
      <c r="BF260" s="89"/>
      <c r="BG260" s="89"/>
      <c r="BH260" s="89"/>
      <c r="BI260" s="89"/>
      <c r="BJ260" s="89"/>
      <c r="BK260" s="89"/>
      <c r="BL260" s="89"/>
      <c r="BM260" s="89"/>
      <c r="BN260" s="89"/>
      <c r="BO260" s="89"/>
      <c r="BP260" s="89"/>
      <c r="BQ260" s="89"/>
      <c r="BR260" s="89"/>
      <c r="BS260" s="89"/>
      <c r="BT260" s="89"/>
      <c r="BU260" s="89"/>
      <c r="BV260" s="89"/>
      <c r="BW260" s="89"/>
      <c r="BX260" s="89"/>
    </row>
    <row r="261" spans="1:222" ht="15.75" customHeight="1" x14ac:dyDescent="0.35">
      <c r="A261" s="71" t="s">
        <v>24</v>
      </c>
      <c r="B261" s="72">
        <v>6479.4</v>
      </c>
      <c r="C261" s="73"/>
      <c r="D261" s="74">
        <f t="shared" si="54"/>
        <v>6479.4</v>
      </c>
      <c r="E261" s="75">
        <v>6379.5</v>
      </c>
      <c r="F261" s="73"/>
      <c r="G261" s="74">
        <f t="shared" si="55"/>
        <v>6379.5</v>
      </c>
      <c r="H261" s="75">
        <v>6081.6</v>
      </c>
      <c r="I261" s="73"/>
      <c r="J261" s="74">
        <f t="shared" si="56"/>
        <v>6081.6</v>
      </c>
      <c r="K261" s="75">
        <v>6388</v>
      </c>
      <c r="L261" s="73"/>
      <c r="M261" s="74">
        <f t="shared" si="57"/>
        <v>6388</v>
      </c>
      <c r="N261" s="76">
        <f t="shared" si="59"/>
        <v>25328.5</v>
      </c>
      <c r="O261" s="77">
        <f t="shared" si="58"/>
        <v>0</v>
      </c>
      <c r="P261" s="78">
        <f t="shared" si="58"/>
        <v>25328.5</v>
      </c>
    </row>
    <row r="262" spans="1:222" ht="15.75" customHeight="1" x14ac:dyDescent="0.35">
      <c r="A262" s="71" t="s">
        <v>25</v>
      </c>
      <c r="B262" s="72">
        <v>801</v>
      </c>
      <c r="C262" s="73">
        <v>19601</v>
      </c>
      <c r="D262" s="74">
        <f t="shared" si="54"/>
        <v>20402</v>
      </c>
      <c r="E262" s="75">
        <v>756</v>
      </c>
      <c r="F262" s="73">
        <v>22765</v>
      </c>
      <c r="G262" s="74">
        <f t="shared" si="55"/>
        <v>23521</v>
      </c>
      <c r="H262" s="75">
        <v>825</v>
      </c>
      <c r="I262" s="73">
        <v>22333</v>
      </c>
      <c r="J262" s="74">
        <f t="shared" si="56"/>
        <v>23158</v>
      </c>
      <c r="K262" s="75">
        <v>798</v>
      </c>
      <c r="L262" s="73">
        <v>21567</v>
      </c>
      <c r="M262" s="74">
        <f t="shared" si="57"/>
        <v>22365</v>
      </c>
      <c r="N262" s="76">
        <f t="shared" si="59"/>
        <v>3180</v>
      </c>
      <c r="O262" s="77">
        <f t="shared" si="58"/>
        <v>86266</v>
      </c>
      <c r="P262" s="78">
        <f t="shared" si="58"/>
        <v>89446</v>
      </c>
    </row>
    <row r="263" spans="1:222" ht="15.75" customHeight="1" x14ac:dyDescent="0.35">
      <c r="A263" s="71" t="s">
        <v>26</v>
      </c>
      <c r="B263" s="72">
        <v>5251</v>
      </c>
      <c r="C263" s="73">
        <v>2912</v>
      </c>
      <c r="D263" s="74">
        <f t="shared" si="54"/>
        <v>8163</v>
      </c>
      <c r="E263" s="75">
        <v>5300</v>
      </c>
      <c r="F263" s="73">
        <v>3023</v>
      </c>
      <c r="G263" s="74">
        <f t="shared" si="55"/>
        <v>8323</v>
      </c>
      <c r="H263" s="75">
        <v>5551</v>
      </c>
      <c r="I263" s="73">
        <v>3011</v>
      </c>
      <c r="J263" s="74">
        <f t="shared" si="56"/>
        <v>8562</v>
      </c>
      <c r="K263" s="75">
        <v>5215</v>
      </c>
      <c r="L263" s="73">
        <v>2367</v>
      </c>
      <c r="M263" s="74">
        <f t="shared" si="57"/>
        <v>7582</v>
      </c>
      <c r="N263" s="76">
        <f t="shared" si="59"/>
        <v>21317</v>
      </c>
      <c r="O263" s="77">
        <f t="shared" si="58"/>
        <v>11313</v>
      </c>
      <c r="P263" s="78">
        <f t="shared" si="58"/>
        <v>32630</v>
      </c>
      <c r="BY263" s="90"/>
      <c r="BZ263" s="90"/>
      <c r="CA263" s="90"/>
      <c r="CB263" s="90"/>
      <c r="CC263" s="90"/>
      <c r="CD263" s="90"/>
      <c r="CE263" s="90"/>
      <c r="CF263" s="90"/>
      <c r="CG263" s="90"/>
      <c r="CH263" s="90"/>
      <c r="CI263" s="90"/>
      <c r="CJ263" s="90"/>
      <c r="CK263" s="90"/>
      <c r="CL263" s="90"/>
      <c r="CM263" s="90"/>
      <c r="CN263" s="90"/>
      <c r="CO263" s="90"/>
      <c r="CP263" s="90"/>
      <c r="CQ263" s="90"/>
      <c r="CR263" s="90"/>
      <c r="CS263" s="90"/>
      <c r="CT263" s="90"/>
      <c r="CU263" s="90"/>
      <c r="CV263" s="90"/>
      <c r="CW263" s="90"/>
      <c r="CX263" s="90"/>
      <c r="CY263" s="90"/>
      <c r="CZ263" s="90"/>
      <c r="DA263" s="90"/>
      <c r="DB263" s="90"/>
      <c r="DC263" s="90"/>
      <c r="DD263" s="90"/>
      <c r="DE263" s="90"/>
      <c r="DF263" s="90"/>
      <c r="DG263" s="90"/>
      <c r="DH263" s="90"/>
      <c r="DI263" s="90"/>
      <c r="DJ263" s="90"/>
      <c r="DK263" s="90"/>
      <c r="DL263" s="90"/>
      <c r="DM263" s="90"/>
      <c r="DN263" s="90"/>
      <c r="DO263" s="90"/>
      <c r="DP263" s="90"/>
      <c r="DQ263" s="90"/>
      <c r="DR263" s="90"/>
      <c r="DS263" s="90"/>
      <c r="DT263" s="90"/>
      <c r="DU263" s="90"/>
      <c r="DV263" s="90"/>
      <c r="DW263" s="90"/>
      <c r="DX263" s="90"/>
      <c r="DY263" s="90"/>
      <c r="DZ263" s="90"/>
      <c r="EA263" s="90"/>
      <c r="EB263" s="90"/>
      <c r="EC263" s="90"/>
      <c r="ED263" s="90"/>
      <c r="EE263" s="90"/>
      <c r="EF263" s="90"/>
      <c r="EG263" s="90"/>
      <c r="EH263" s="90"/>
      <c r="EI263" s="90"/>
      <c r="EJ263" s="90"/>
      <c r="EK263" s="90"/>
      <c r="EL263" s="90"/>
      <c r="EM263" s="90"/>
      <c r="EN263" s="90"/>
      <c r="EO263" s="90"/>
      <c r="EP263" s="90"/>
      <c r="EQ263" s="90"/>
      <c r="ER263" s="90"/>
      <c r="ES263" s="90"/>
      <c r="ET263" s="90"/>
      <c r="EU263" s="90"/>
      <c r="EV263" s="90"/>
      <c r="EW263" s="90"/>
      <c r="EX263" s="90"/>
      <c r="EY263" s="90"/>
      <c r="EZ263" s="90"/>
      <c r="FA263" s="90"/>
      <c r="FB263" s="90"/>
      <c r="FC263" s="90"/>
      <c r="FD263" s="90"/>
      <c r="FE263" s="90"/>
      <c r="FF263" s="90"/>
      <c r="FG263" s="90"/>
      <c r="FH263" s="90"/>
      <c r="FI263" s="90"/>
      <c r="FJ263" s="90"/>
      <c r="FK263" s="90"/>
      <c r="FL263" s="90"/>
      <c r="FM263" s="90"/>
      <c r="FN263" s="90"/>
      <c r="FO263" s="90"/>
      <c r="FP263" s="90"/>
      <c r="FQ263" s="90"/>
      <c r="FR263" s="90"/>
      <c r="FS263" s="90"/>
      <c r="FT263" s="90"/>
      <c r="FU263" s="90"/>
      <c r="FV263" s="90"/>
      <c r="FW263" s="90"/>
      <c r="FX263" s="90"/>
      <c r="FY263" s="90"/>
      <c r="FZ263" s="90"/>
      <c r="GA263" s="90"/>
      <c r="GB263" s="90"/>
      <c r="GC263" s="90"/>
      <c r="GD263" s="90"/>
      <c r="GE263" s="90"/>
      <c r="GF263" s="90"/>
      <c r="GG263" s="90"/>
      <c r="GH263" s="90"/>
      <c r="GI263" s="90"/>
      <c r="GJ263" s="90"/>
      <c r="GK263" s="90"/>
      <c r="GL263" s="90"/>
      <c r="GM263" s="90"/>
      <c r="GN263" s="90"/>
      <c r="GO263" s="90"/>
      <c r="GP263" s="90"/>
      <c r="GQ263" s="90"/>
      <c r="GR263" s="90"/>
      <c r="GS263" s="90"/>
      <c r="GT263" s="90"/>
      <c r="GU263" s="90"/>
      <c r="GV263" s="90"/>
      <c r="GW263" s="90"/>
      <c r="GX263" s="90"/>
      <c r="GY263" s="90"/>
      <c r="GZ263" s="90"/>
      <c r="HA263" s="90"/>
      <c r="HB263" s="90"/>
      <c r="HC263" s="90"/>
      <c r="HD263" s="90"/>
      <c r="HE263" s="90"/>
      <c r="HF263" s="90"/>
      <c r="HG263" s="90"/>
      <c r="HH263" s="90"/>
      <c r="HI263" s="90"/>
      <c r="HJ263" s="90"/>
      <c r="HK263" s="90"/>
      <c r="HL263" s="90"/>
      <c r="HM263" s="90"/>
      <c r="HN263" s="90"/>
    </row>
    <row r="264" spans="1:222" ht="15.75" customHeight="1" x14ac:dyDescent="0.35">
      <c r="A264" s="71" t="s">
        <v>57</v>
      </c>
      <c r="B264" s="72">
        <v>501</v>
      </c>
      <c r="C264" s="73">
        <v>155</v>
      </c>
      <c r="D264" s="74">
        <f>B264+C264</f>
        <v>656</v>
      </c>
      <c r="E264" s="75">
        <v>527</v>
      </c>
      <c r="F264" s="73">
        <v>153</v>
      </c>
      <c r="G264" s="74">
        <f>E264+F264</f>
        <v>680</v>
      </c>
      <c r="H264" s="75">
        <v>543</v>
      </c>
      <c r="I264" s="73">
        <v>158</v>
      </c>
      <c r="J264" s="74">
        <f>H264+I264</f>
        <v>701</v>
      </c>
      <c r="K264" s="75">
        <v>589</v>
      </c>
      <c r="L264" s="73">
        <v>149</v>
      </c>
      <c r="M264" s="74">
        <f>K264+L264</f>
        <v>738</v>
      </c>
      <c r="N264" s="76">
        <f>B264+E264+H264+K264</f>
        <v>2160</v>
      </c>
      <c r="O264" s="77">
        <f>C264+F264+I264+L264</f>
        <v>615</v>
      </c>
      <c r="P264" s="78">
        <f>D264+G264+J264+M264</f>
        <v>2775</v>
      </c>
    </row>
    <row r="265" spans="1:222" ht="15.75" customHeight="1" x14ac:dyDescent="0.35">
      <c r="A265" s="71" t="s">
        <v>58</v>
      </c>
      <c r="B265" s="72">
        <v>7300</v>
      </c>
      <c r="C265" s="73"/>
      <c r="D265" s="74">
        <f t="shared" si="54"/>
        <v>7300</v>
      </c>
      <c r="E265" s="75">
        <v>7011</v>
      </c>
      <c r="F265" s="73"/>
      <c r="G265" s="74">
        <f t="shared" ref="G265:G274" si="60">E265+F265</f>
        <v>7011</v>
      </c>
      <c r="H265" s="75">
        <v>7349</v>
      </c>
      <c r="I265" s="73"/>
      <c r="J265" s="74">
        <f t="shared" ref="J265:J274" si="61">H265+I265</f>
        <v>7349</v>
      </c>
      <c r="K265" s="75">
        <v>7356</v>
      </c>
      <c r="L265" s="73"/>
      <c r="M265" s="74">
        <f t="shared" ref="M265:M274" si="62">K265+L265</f>
        <v>7356</v>
      </c>
      <c r="N265" s="76">
        <f t="shared" si="59"/>
        <v>29016</v>
      </c>
      <c r="O265" s="77">
        <f t="shared" si="58"/>
        <v>0</v>
      </c>
      <c r="P265" s="78">
        <f t="shared" si="58"/>
        <v>29016</v>
      </c>
      <c r="BY265" s="42"/>
      <c r="BZ265" s="42"/>
      <c r="CA265" s="42"/>
      <c r="CB265" s="42"/>
      <c r="CC265" s="42"/>
      <c r="CD265" s="42"/>
      <c r="CE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c r="DA265" s="42"/>
      <c r="DB265" s="42"/>
      <c r="DC265" s="42"/>
      <c r="DD265" s="42"/>
      <c r="DE265" s="42"/>
      <c r="DF265" s="42"/>
      <c r="DG265" s="42"/>
      <c r="DH265" s="42"/>
      <c r="DI265" s="42"/>
      <c r="DJ265" s="42"/>
      <c r="DK265" s="42"/>
      <c r="DL265" s="42"/>
      <c r="DM265" s="42"/>
      <c r="DN265" s="42"/>
      <c r="DO265" s="42"/>
      <c r="DP265" s="42"/>
      <c r="DQ265" s="42"/>
      <c r="DR265" s="42"/>
      <c r="DS265" s="42"/>
      <c r="DT265" s="42"/>
      <c r="DU265" s="42"/>
      <c r="DV265" s="42"/>
      <c r="DW265" s="42"/>
      <c r="DX265" s="42"/>
      <c r="DY265" s="42"/>
      <c r="DZ265" s="42"/>
      <c r="EA265" s="42"/>
      <c r="EB265" s="42"/>
      <c r="EC265" s="42"/>
      <c r="ED265" s="42"/>
      <c r="EE265" s="42"/>
      <c r="EF265" s="42"/>
      <c r="EG265" s="42"/>
      <c r="EH265" s="42"/>
      <c r="EI265" s="42"/>
      <c r="EJ265" s="42"/>
      <c r="EK265" s="42"/>
      <c r="EL265" s="42"/>
      <c r="EM265" s="42"/>
      <c r="EN265" s="42"/>
      <c r="EO265" s="42"/>
      <c r="EP265" s="42"/>
      <c r="EQ265" s="42"/>
      <c r="ER265" s="42"/>
      <c r="ES265" s="42"/>
      <c r="ET265" s="42"/>
      <c r="EU265" s="42"/>
      <c r="EV265" s="42"/>
      <c r="EW265" s="42"/>
      <c r="EX265" s="42"/>
      <c r="EY265" s="42"/>
      <c r="EZ265" s="42"/>
      <c r="FA265" s="42"/>
      <c r="FB265" s="42"/>
      <c r="FC265" s="42"/>
      <c r="FD265" s="42"/>
      <c r="FE265" s="42"/>
      <c r="FF265" s="42"/>
      <c r="FG265" s="42"/>
      <c r="FH265" s="42"/>
      <c r="FI265" s="42"/>
      <c r="FJ265" s="42"/>
      <c r="FK265" s="42"/>
      <c r="FL265" s="42"/>
      <c r="FM265" s="42"/>
      <c r="FN265" s="42"/>
      <c r="FO265" s="42"/>
      <c r="FP265" s="42"/>
      <c r="FQ265" s="42"/>
      <c r="FR265" s="42"/>
      <c r="FS265" s="42"/>
      <c r="FT265" s="42"/>
      <c r="FU265" s="42"/>
      <c r="FV265" s="42"/>
      <c r="FW265" s="42"/>
      <c r="FX265" s="42"/>
      <c r="FY265" s="42"/>
      <c r="FZ265" s="42"/>
      <c r="GA265" s="42"/>
      <c r="GB265" s="42"/>
      <c r="GC265" s="42"/>
      <c r="GD265" s="42"/>
      <c r="GE265" s="42"/>
      <c r="GF265" s="42"/>
      <c r="GG265" s="42"/>
      <c r="GH265" s="42"/>
      <c r="GI265" s="42"/>
      <c r="GJ265" s="42"/>
      <c r="GK265" s="42"/>
      <c r="GL265" s="42"/>
      <c r="GM265" s="42"/>
      <c r="GN265" s="42"/>
      <c r="GO265" s="42"/>
      <c r="GP265" s="42"/>
      <c r="GQ265" s="42"/>
      <c r="GR265" s="42"/>
      <c r="GS265" s="42"/>
      <c r="GT265" s="42"/>
      <c r="GU265" s="42"/>
      <c r="GV265" s="42"/>
      <c r="GW265" s="42"/>
      <c r="GX265" s="42"/>
      <c r="GY265" s="42"/>
      <c r="GZ265" s="42"/>
      <c r="HA265" s="42"/>
      <c r="HB265" s="42"/>
      <c r="HC265" s="42"/>
      <c r="HD265" s="42"/>
      <c r="HE265" s="42"/>
      <c r="HF265" s="42"/>
      <c r="HG265" s="42"/>
      <c r="HH265" s="42"/>
      <c r="HI265" s="42"/>
      <c r="HJ265" s="42"/>
      <c r="HK265" s="42"/>
      <c r="HL265" s="42"/>
      <c r="HM265" s="42"/>
      <c r="HN265" s="42"/>
    </row>
    <row r="266" spans="1:222" ht="15.75" customHeight="1" x14ac:dyDescent="0.35">
      <c r="A266" s="71" t="s">
        <v>28</v>
      </c>
      <c r="B266" s="72">
        <v>80.8</v>
      </c>
      <c r="C266" s="73">
        <v>9741.2999999999993</v>
      </c>
      <c r="D266" s="74">
        <f t="shared" si="54"/>
        <v>9822.0999999999985</v>
      </c>
      <c r="E266" s="75">
        <v>80.2</v>
      </c>
      <c r="F266" s="73">
        <v>8290</v>
      </c>
      <c r="G266" s="74">
        <f t="shared" si="60"/>
        <v>8370.2000000000007</v>
      </c>
      <c r="H266" s="75">
        <v>78</v>
      </c>
      <c r="I266" s="73">
        <v>8987.5</v>
      </c>
      <c r="J266" s="74">
        <f t="shared" si="61"/>
        <v>9065.5</v>
      </c>
      <c r="K266" s="75">
        <v>81</v>
      </c>
      <c r="L266" s="73">
        <v>8310</v>
      </c>
      <c r="M266" s="74">
        <f t="shared" si="62"/>
        <v>8391</v>
      </c>
      <c r="N266" s="76">
        <f t="shared" si="59"/>
        <v>320</v>
      </c>
      <c r="O266" s="77">
        <f t="shared" si="58"/>
        <v>35328.800000000003</v>
      </c>
      <c r="P266" s="78">
        <f t="shared" si="58"/>
        <v>35648.800000000003</v>
      </c>
      <c r="BY266" s="89"/>
      <c r="BZ266" s="89"/>
      <c r="CA266" s="89"/>
      <c r="CB266" s="89"/>
      <c r="CC266" s="89"/>
      <c r="CD266" s="89"/>
      <c r="CE266" s="89"/>
      <c r="CF266" s="89"/>
      <c r="CG266" s="89"/>
      <c r="CH266" s="89"/>
      <c r="CI266" s="89"/>
      <c r="CJ266" s="89"/>
      <c r="CK266" s="89"/>
      <c r="CL266" s="89"/>
      <c r="CM266" s="89"/>
      <c r="CN266" s="89"/>
      <c r="CO266" s="89"/>
      <c r="CP266" s="89"/>
      <c r="CQ266" s="89"/>
      <c r="CR266" s="89"/>
      <c r="CS266" s="89"/>
      <c r="CT266" s="89"/>
      <c r="CU266" s="89"/>
      <c r="CV266" s="89"/>
      <c r="CW266" s="89"/>
      <c r="CX266" s="89"/>
      <c r="CY266" s="89"/>
      <c r="CZ266" s="89"/>
      <c r="DA266" s="89"/>
      <c r="DB266" s="89"/>
      <c r="DC266" s="89"/>
      <c r="DD266" s="89"/>
      <c r="DE266" s="89"/>
      <c r="DF266" s="89"/>
      <c r="DG266" s="89"/>
      <c r="DH266" s="89"/>
      <c r="DI266" s="89"/>
      <c r="DJ266" s="89"/>
      <c r="DK266" s="89"/>
      <c r="DL266" s="89"/>
      <c r="DM266" s="89"/>
      <c r="DN266" s="89"/>
      <c r="DO266" s="89"/>
      <c r="DP266" s="89"/>
      <c r="DQ266" s="89"/>
      <c r="DR266" s="89"/>
      <c r="DS266" s="89"/>
      <c r="DT266" s="89"/>
      <c r="DU266" s="89"/>
      <c r="DV266" s="89"/>
      <c r="DW266" s="89"/>
      <c r="DX266" s="89"/>
      <c r="DY266" s="89"/>
      <c r="DZ266" s="89"/>
      <c r="EA266" s="89"/>
      <c r="EB266" s="89"/>
      <c r="EC266" s="89"/>
      <c r="ED266" s="89"/>
      <c r="EE266" s="89"/>
      <c r="EF266" s="89"/>
      <c r="EG266" s="89"/>
      <c r="EH266" s="89"/>
      <c r="EI266" s="89"/>
      <c r="EJ266" s="89"/>
      <c r="EK266" s="89"/>
      <c r="EL266" s="89"/>
      <c r="EM266" s="89"/>
      <c r="EN266" s="89"/>
      <c r="EO266" s="89"/>
      <c r="EP266" s="89"/>
      <c r="EQ266" s="89"/>
      <c r="ER266" s="89"/>
      <c r="ES266" s="89"/>
      <c r="ET266" s="89"/>
      <c r="EU266" s="89"/>
      <c r="EV266" s="89"/>
      <c r="EW266" s="89"/>
      <c r="EX266" s="89"/>
      <c r="EY266" s="89"/>
      <c r="EZ266" s="89"/>
      <c r="FA266" s="89"/>
      <c r="FB266" s="89"/>
      <c r="FC266" s="89"/>
      <c r="FD266" s="89"/>
      <c r="FE266" s="89"/>
      <c r="FF266" s="89"/>
      <c r="FG266" s="89"/>
      <c r="FH266" s="89"/>
      <c r="FI266" s="89"/>
      <c r="FJ266" s="89"/>
      <c r="FK266" s="89"/>
      <c r="FL266" s="89"/>
      <c r="FM266" s="89"/>
      <c r="FN266" s="89"/>
      <c r="FO266" s="89"/>
      <c r="FP266" s="89"/>
      <c r="FQ266" s="89"/>
      <c r="FR266" s="89"/>
      <c r="FS266" s="89"/>
      <c r="FT266" s="89"/>
      <c r="FU266" s="89"/>
      <c r="FV266" s="89"/>
      <c r="FW266" s="89"/>
      <c r="FX266" s="89"/>
      <c r="FY266" s="89"/>
      <c r="FZ266" s="89"/>
      <c r="GA266" s="89"/>
      <c r="GB266" s="89"/>
      <c r="GC266" s="89"/>
      <c r="GD266" s="89"/>
      <c r="GE266" s="89"/>
      <c r="GF266" s="89"/>
      <c r="GG266" s="89"/>
      <c r="GH266" s="89"/>
      <c r="GI266" s="89"/>
      <c r="GJ266" s="89"/>
      <c r="GK266" s="89"/>
      <c r="GL266" s="89"/>
      <c r="GM266" s="89"/>
      <c r="GN266" s="89"/>
      <c r="GO266" s="89"/>
      <c r="GP266" s="89"/>
      <c r="GQ266" s="89"/>
      <c r="GR266" s="89"/>
      <c r="GS266" s="89"/>
      <c r="GT266" s="89"/>
      <c r="GU266" s="89"/>
      <c r="GV266" s="89"/>
      <c r="GW266" s="89"/>
      <c r="GX266" s="89"/>
      <c r="GY266" s="89"/>
      <c r="GZ266" s="89"/>
      <c r="HA266" s="89"/>
      <c r="HB266" s="89"/>
      <c r="HC266" s="89"/>
      <c r="HD266" s="89"/>
      <c r="HE266" s="89"/>
      <c r="HF266" s="89"/>
      <c r="HG266" s="89"/>
      <c r="HH266" s="89"/>
      <c r="HI266" s="89"/>
      <c r="HJ266" s="89"/>
      <c r="HK266" s="89"/>
      <c r="HL266" s="89"/>
      <c r="HM266" s="89"/>
      <c r="HN266" s="89"/>
    </row>
    <row r="267" spans="1:222" ht="15.75" customHeight="1" x14ac:dyDescent="0.35">
      <c r="A267" s="61" t="s">
        <v>59</v>
      </c>
      <c r="B267" s="62">
        <f>B268+B269</f>
        <v>139</v>
      </c>
      <c r="C267" s="66">
        <f>C268+C269</f>
        <v>5265</v>
      </c>
      <c r="D267" s="79">
        <f t="shared" si="54"/>
        <v>5404</v>
      </c>
      <c r="E267" s="65">
        <f>E268+E269</f>
        <v>150</v>
      </c>
      <c r="F267" s="66">
        <f>F268+F269</f>
        <v>5390</v>
      </c>
      <c r="G267" s="79">
        <f t="shared" si="60"/>
        <v>5540</v>
      </c>
      <c r="H267" s="65">
        <f>H268+H269</f>
        <v>143</v>
      </c>
      <c r="I267" s="66">
        <f>I268+I269</f>
        <v>5539</v>
      </c>
      <c r="J267" s="79">
        <f t="shared" si="61"/>
        <v>5682</v>
      </c>
      <c r="K267" s="65">
        <f>K268+K269</f>
        <v>543</v>
      </c>
      <c r="L267" s="66">
        <f>L268+L269</f>
        <v>6317</v>
      </c>
      <c r="M267" s="79">
        <f t="shared" si="62"/>
        <v>6860</v>
      </c>
      <c r="N267" s="82">
        <f t="shared" si="59"/>
        <v>975</v>
      </c>
      <c r="O267" s="83">
        <f t="shared" si="58"/>
        <v>22511</v>
      </c>
      <c r="P267" s="80">
        <f t="shared" si="58"/>
        <v>23486</v>
      </c>
    </row>
    <row r="268" spans="1:222" ht="15.75" customHeight="1" x14ac:dyDescent="0.35">
      <c r="A268" s="71" t="s">
        <v>60</v>
      </c>
      <c r="B268" s="72">
        <v>90</v>
      </c>
      <c r="C268" s="73">
        <v>2766</v>
      </c>
      <c r="D268" s="74">
        <f t="shared" si="54"/>
        <v>2856</v>
      </c>
      <c r="E268" s="75">
        <v>98</v>
      </c>
      <c r="F268" s="73">
        <v>2825</v>
      </c>
      <c r="G268" s="74">
        <f t="shared" si="60"/>
        <v>2923</v>
      </c>
      <c r="H268" s="75">
        <v>91</v>
      </c>
      <c r="I268" s="73">
        <v>2933</v>
      </c>
      <c r="J268" s="74">
        <f t="shared" si="61"/>
        <v>3024</v>
      </c>
      <c r="K268" s="75">
        <v>116</v>
      </c>
      <c r="L268" s="73">
        <v>3215</v>
      </c>
      <c r="M268" s="74">
        <f t="shared" si="62"/>
        <v>3331</v>
      </c>
      <c r="N268" s="76">
        <f t="shared" si="59"/>
        <v>395</v>
      </c>
      <c r="O268" s="77">
        <f t="shared" si="58"/>
        <v>11739</v>
      </c>
      <c r="P268" s="78">
        <f t="shared" si="58"/>
        <v>12134</v>
      </c>
    </row>
    <row r="269" spans="1:222" ht="15.75" customHeight="1" x14ac:dyDescent="0.35">
      <c r="A269" s="71" t="s">
        <v>68</v>
      </c>
      <c r="B269" s="72">
        <v>49</v>
      </c>
      <c r="C269" s="73">
        <v>2499</v>
      </c>
      <c r="D269" s="74">
        <f t="shared" si="54"/>
        <v>2548</v>
      </c>
      <c r="E269" s="75">
        <v>52</v>
      </c>
      <c r="F269" s="73">
        <v>2565</v>
      </c>
      <c r="G269" s="74">
        <f t="shared" si="60"/>
        <v>2617</v>
      </c>
      <c r="H269" s="75">
        <v>52</v>
      </c>
      <c r="I269" s="73">
        <v>2606</v>
      </c>
      <c r="J269" s="74">
        <f t="shared" si="61"/>
        <v>2658</v>
      </c>
      <c r="K269" s="75">
        <v>427</v>
      </c>
      <c r="L269" s="73">
        <v>3102</v>
      </c>
      <c r="M269" s="74">
        <f t="shared" si="62"/>
        <v>3529</v>
      </c>
      <c r="N269" s="76">
        <f t="shared" si="59"/>
        <v>580</v>
      </c>
      <c r="O269" s="77">
        <f t="shared" si="58"/>
        <v>10772</v>
      </c>
      <c r="P269" s="78">
        <f t="shared" si="58"/>
        <v>11352</v>
      </c>
    </row>
    <row r="270" spans="1:222" ht="15.75" customHeight="1" x14ac:dyDescent="0.35">
      <c r="A270" s="71" t="s">
        <v>32</v>
      </c>
      <c r="B270" s="72">
        <v>18464</v>
      </c>
      <c r="C270" s="73"/>
      <c r="D270" s="74">
        <f t="shared" si="54"/>
        <v>18464</v>
      </c>
      <c r="E270" s="75">
        <v>17970</v>
      </c>
      <c r="F270" s="73"/>
      <c r="G270" s="74">
        <f t="shared" si="60"/>
        <v>17970</v>
      </c>
      <c r="H270" s="75">
        <v>18474</v>
      </c>
      <c r="I270" s="73"/>
      <c r="J270" s="74">
        <f t="shared" si="61"/>
        <v>18474</v>
      </c>
      <c r="K270" s="75">
        <v>18733</v>
      </c>
      <c r="L270" s="73"/>
      <c r="M270" s="74">
        <f t="shared" si="62"/>
        <v>18733</v>
      </c>
      <c r="N270" s="76">
        <f t="shared" si="59"/>
        <v>73641</v>
      </c>
      <c r="O270" s="77">
        <f t="shared" si="58"/>
        <v>0</v>
      </c>
      <c r="P270" s="78">
        <f t="shared" si="58"/>
        <v>73641</v>
      </c>
    </row>
    <row r="271" spans="1:222" ht="15.75" customHeight="1" x14ac:dyDescent="0.35">
      <c r="A271" s="61" t="s">
        <v>62</v>
      </c>
      <c r="B271" s="62">
        <f>B272+B273+B274</f>
        <v>174.1</v>
      </c>
      <c r="C271" s="66">
        <f>C272+C273+C274</f>
        <v>8329.7999999999993</v>
      </c>
      <c r="D271" s="79">
        <f t="shared" si="54"/>
        <v>8503.9</v>
      </c>
      <c r="E271" s="65">
        <f>E272+E273+E274</f>
        <v>195.5</v>
      </c>
      <c r="F271" s="66">
        <f>F272+F273+F274</f>
        <v>8577</v>
      </c>
      <c r="G271" s="79">
        <f t="shared" si="60"/>
        <v>8772.5</v>
      </c>
      <c r="H271" s="65">
        <f>H272+H273+H274</f>
        <v>198.5</v>
      </c>
      <c r="I271" s="66">
        <f>I272+I273+I274</f>
        <v>8094</v>
      </c>
      <c r="J271" s="79">
        <f t="shared" si="61"/>
        <v>8292.5</v>
      </c>
      <c r="K271" s="65">
        <f>K272+K273+K274</f>
        <v>221</v>
      </c>
      <c r="L271" s="66">
        <f>L272+L273+L274</f>
        <v>8272</v>
      </c>
      <c r="M271" s="79">
        <f t="shared" si="62"/>
        <v>8493</v>
      </c>
      <c r="N271" s="82">
        <f t="shared" si="59"/>
        <v>789.1</v>
      </c>
      <c r="O271" s="83">
        <f t="shared" si="58"/>
        <v>33272.800000000003</v>
      </c>
      <c r="P271" s="80">
        <f t="shared" si="58"/>
        <v>34061.9</v>
      </c>
    </row>
    <row r="272" spans="1:222" ht="15.75" customHeight="1" x14ac:dyDescent="0.35">
      <c r="A272" s="71" t="s">
        <v>69</v>
      </c>
      <c r="B272" s="72"/>
      <c r="C272" s="73">
        <v>2260</v>
      </c>
      <c r="D272" s="74">
        <f t="shared" si="54"/>
        <v>2260</v>
      </c>
      <c r="E272" s="75"/>
      <c r="F272" s="73">
        <v>2402</v>
      </c>
      <c r="G272" s="74">
        <f t="shared" si="60"/>
        <v>2402</v>
      </c>
      <c r="H272" s="75"/>
      <c r="I272" s="73">
        <v>2434</v>
      </c>
      <c r="J272" s="74">
        <f t="shared" si="61"/>
        <v>2434</v>
      </c>
      <c r="K272" s="75"/>
      <c r="L272" s="73">
        <v>2482</v>
      </c>
      <c r="M272" s="74">
        <f t="shared" si="62"/>
        <v>2482</v>
      </c>
      <c r="N272" s="76">
        <f t="shared" si="59"/>
        <v>0</v>
      </c>
      <c r="O272" s="77">
        <f t="shared" si="58"/>
        <v>9578</v>
      </c>
      <c r="P272" s="78">
        <f t="shared" si="58"/>
        <v>9578</v>
      </c>
    </row>
    <row r="273" spans="1:222" s="90" customFormat="1" ht="15.75" customHeight="1" x14ac:dyDescent="0.35">
      <c r="A273" s="51" t="s">
        <v>70</v>
      </c>
      <c r="B273" s="77">
        <v>166</v>
      </c>
      <c r="C273" s="84">
        <v>2575</v>
      </c>
      <c r="D273" s="74">
        <f t="shared" si="54"/>
        <v>2741</v>
      </c>
      <c r="E273" s="85">
        <v>187</v>
      </c>
      <c r="F273" s="84">
        <v>2674</v>
      </c>
      <c r="G273" s="74">
        <f t="shared" si="60"/>
        <v>2861</v>
      </c>
      <c r="H273" s="85">
        <v>191</v>
      </c>
      <c r="I273" s="84">
        <v>2527</v>
      </c>
      <c r="J273" s="74">
        <f t="shared" si="61"/>
        <v>2718</v>
      </c>
      <c r="K273" s="85">
        <v>212</v>
      </c>
      <c r="L273" s="84">
        <v>2585</v>
      </c>
      <c r="M273" s="74">
        <f t="shared" si="62"/>
        <v>2797</v>
      </c>
      <c r="N273" s="76">
        <f t="shared" si="59"/>
        <v>756</v>
      </c>
      <c r="O273" s="77">
        <f t="shared" si="58"/>
        <v>10361</v>
      </c>
      <c r="P273" s="78">
        <f t="shared" si="58"/>
        <v>11117</v>
      </c>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row>
    <row r="274" spans="1:222" ht="15.75" customHeight="1" thickBot="1" x14ac:dyDescent="0.4">
      <c r="A274" s="51" t="s">
        <v>71</v>
      </c>
      <c r="B274" s="77">
        <v>8.1</v>
      </c>
      <c r="C274" s="84">
        <v>3494.8</v>
      </c>
      <c r="D274" s="74">
        <f t="shared" si="54"/>
        <v>3502.9</v>
      </c>
      <c r="E274" s="85">
        <v>8.5</v>
      </c>
      <c r="F274" s="84">
        <v>3501</v>
      </c>
      <c r="G274" s="74">
        <f t="shared" si="60"/>
        <v>3509.5</v>
      </c>
      <c r="H274" s="85">
        <v>7.5</v>
      </c>
      <c r="I274" s="84">
        <v>3133</v>
      </c>
      <c r="J274" s="74">
        <f t="shared" si="61"/>
        <v>3140.5</v>
      </c>
      <c r="K274" s="85">
        <v>9</v>
      </c>
      <c r="L274" s="84">
        <v>3205</v>
      </c>
      <c r="M274" s="74">
        <f t="shared" si="62"/>
        <v>3214</v>
      </c>
      <c r="N274" s="76">
        <f t="shared" si="59"/>
        <v>33.1</v>
      </c>
      <c r="O274" s="77">
        <f t="shared" si="58"/>
        <v>13333.8</v>
      </c>
      <c r="P274" s="78">
        <f t="shared" si="58"/>
        <v>13366.9</v>
      </c>
    </row>
    <row r="275" spans="1:222" s="42" customFormat="1" ht="15.75" customHeight="1" thickBot="1" x14ac:dyDescent="0.4">
      <c r="A275" s="86" t="s">
        <v>72</v>
      </c>
      <c r="B275" s="86">
        <f t="shared" ref="B275:P275" si="63">B246+B247+B251+B254+B255+B256+B257+B258+B259+B260+B261+B262+B263+B264+B265+B266+B267+B270+B271</f>
        <v>77111.000000000015</v>
      </c>
      <c r="C275" s="33">
        <f t="shared" si="63"/>
        <v>132787.5</v>
      </c>
      <c r="D275" s="34">
        <f t="shared" si="63"/>
        <v>209898.5</v>
      </c>
      <c r="E275" s="32">
        <f t="shared" si="63"/>
        <v>76032</v>
      </c>
      <c r="F275" s="33">
        <f t="shared" si="63"/>
        <v>129873</v>
      </c>
      <c r="G275" s="34">
        <f t="shared" si="63"/>
        <v>205905</v>
      </c>
      <c r="H275" s="32">
        <f t="shared" si="63"/>
        <v>76584.399999999994</v>
      </c>
      <c r="I275" s="33">
        <f t="shared" si="63"/>
        <v>130230.5</v>
      </c>
      <c r="J275" s="34">
        <f t="shared" si="63"/>
        <v>206814.90000000002</v>
      </c>
      <c r="K275" s="32">
        <f t="shared" si="63"/>
        <v>80508.899999999994</v>
      </c>
      <c r="L275" s="33">
        <f t="shared" si="63"/>
        <v>134614</v>
      </c>
      <c r="M275" s="34">
        <f t="shared" si="63"/>
        <v>215122.9</v>
      </c>
      <c r="N275" s="32">
        <f t="shared" si="63"/>
        <v>310236.29999999993</v>
      </c>
      <c r="O275" s="33">
        <f t="shared" si="63"/>
        <v>527505</v>
      </c>
      <c r="P275" s="35">
        <f t="shared" si="63"/>
        <v>837741.3</v>
      </c>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row>
    <row r="276" spans="1:222" s="89" customFormat="1" ht="15.75" customHeight="1" x14ac:dyDescent="0.35">
      <c r="A276" s="91"/>
      <c r="B276" s="91"/>
      <c r="C276" s="91"/>
      <c r="D276" s="91"/>
      <c r="E276" s="91"/>
      <c r="F276" s="91"/>
      <c r="G276" s="91"/>
      <c r="H276" s="91"/>
      <c r="I276" s="91"/>
      <c r="J276" s="91"/>
      <c r="K276" s="91"/>
      <c r="L276" s="91"/>
      <c r="M276" s="91"/>
      <c r="N276" s="91"/>
      <c r="O276" s="91"/>
      <c r="P276" s="91"/>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row>
    <row r="277" spans="1:222" ht="14.25" customHeight="1" x14ac:dyDescent="0.35">
      <c r="A277" s="149" t="s">
        <v>78</v>
      </c>
      <c r="B277" s="149"/>
      <c r="C277" s="149"/>
      <c r="D277" s="149"/>
      <c r="E277" s="149"/>
      <c r="F277" s="149"/>
      <c r="G277" s="149"/>
      <c r="H277" s="149"/>
      <c r="I277" s="149"/>
      <c r="J277" s="149"/>
      <c r="K277" s="149"/>
      <c r="L277" s="149"/>
      <c r="M277" s="149"/>
      <c r="N277" s="149"/>
      <c r="O277" s="149"/>
      <c r="P277" s="149"/>
    </row>
    <row r="278" spans="1:222" ht="13.9" customHeight="1" x14ac:dyDescent="0.35">
      <c r="A278" s="150" t="s">
        <v>46</v>
      </c>
      <c r="B278" s="150"/>
      <c r="C278" s="150"/>
      <c r="D278" s="150"/>
      <c r="E278" s="150"/>
      <c r="F278" s="150"/>
      <c r="G278" s="150"/>
      <c r="H278" s="150"/>
      <c r="I278" s="150"/>
      <c r="J278" s="150"/>
      <c r="K278" s="150"/>
      <c r="L278" s="150"/>
      <c r="M278" s="150"/>
      <c r="N278" s="150"/>
      <c r="O278" s="150"/>
      <c r="P278" s="150"/>
    </row>
    <row r="279" spans="1:222" ht="16" thickBot="1" x14ac:dyDescent="0.4">
      <c r="A279" s="46"/>
      <c r="B279" s="47"/>
      <c r="C279" s="47"/>
      <c r="D279" s="48"/>
      <c r="E279" s="48"/>
      <c r="F279" s="48"/>
      <c r="G279" s="48"/>
      <c r="H279" s="48"/>
      <c r="I279" s="48"/>
      <c r="J279" s="48"/>
      <c r="K279" s="48"/>
      <c r="L279" s="151"/>
      <c r="M279" s="151"/>
      <c r="N279" s="48"/>
      <c r="O279" s="153" t="s">
        <v>39</v>
      </c>
      <c r="P279" s="153"/>
    </row>
    <row r="280" spans="1:222" ht="13.5" customHeight="1" thickBot="1" x14ac:dyDescent="0.4">
      <c r="A280" s="141" t="s">
        <v>2</v>
      </c>
      <c r="B280" s="143" t="s">
        <v>47</v>
      </c>
      <c r="C280" s="144"/>
      <c r="D280" s="145"/>
      <c r="E280" s="146" t="s">
        <v>48</v>
      </c>
      <c r="F280" s="144"/>
      <c r="G280" s="147"/>
      <c r="H280" s="143" t="s">
        <v>49</v>
      </c>
      <c r="I280" s="144"/>
      <c r="J280" s="145"/>
      <c r="K280" s="146" t="s">
        <v>50</v>
      </c>
      <c r="L280" s="144"/>
      <c r="M280" s="147"/>
      <c r="N280" s="146" t="s">
        <v>79</v>
      </c>
      <c r="O280" s="144"/>
      <c r="P280" s="154"/>
    </row>
    <row r="281" spans="1:222" ht="15" thickBot="1" x14ac:dyDescent="0.4">
      <c r="A281" s="142"/>
      <c r="B281" s="3" t="s">
        <v>8</v>
      </c>
      <c r="C281" s="4" t="s">
        <v>9</v>
      </c>
      <c r="D281" s="5" t="s">
        <v>10</v>
      </c>
      <c r="E281" s="3" t="s">
        <v>8</v>
      </c>
      <c r="F281" s="4" t="s">
        <v>9</v>
      </c>
      <c r="G281" s="6" t="s">
        <v>10</v>
      </c>
      <c r="H281" s="3" t="s">
        <v>8</v>
      </c>
      <c r="I281" s="4" t="s">
        <v>9</v>
      </c>
      <c r="J281" s="5" t="s">
        <v>10</v>
      </c>
      <c r="K281" s="3" t="s">
        <v>8</v>
      </c>
      <c r="L281" s="4" t="s">
        <v>9</v>
      </c>
      <c r="M281" s="6" t="s">
        <v>10</v>
      </c>
      <c r="N281" s="3" t="s">
        <v>8</v>
      </c>
      <c r="O281" s="49" t="s">
        <v>9</v>
      </c>
      <c r="P281" s="50" t="s">
        <v>10</v>
      </c>
    </row>
    <row r="282" spans="1:222" ht="15.75" customHeight="1" thickBot="1" x14ac:dyDescent="0.4">
      <c r="A282" s="51" t="s">
        <v>11</v>
      </c>
      <c r="B282" s="52">
        <v>4.3</v>
      </c>
      <c r="C282" s="53">
        <v>34367</v>
      </c>
      <c r="D282" s="54">
        <f t="shared" ref="D282:D310" si="64">B282+C282</f>
        <v>34371.300000000003</v>
      </c>
      <c r="E282" s="55">
        <v>5</v>
      </c>
      <c r="F282" s="56">
        <v>26517</v>
      </c>
      <c r="G282" s="57">
        <f t="shared" ref="G282:G299" si="65">E282+F282</f>
        <v>26522</v>
      </c>
      <c r="H282" s="55">
        <v>4.5</v>
      </c>
      <c r="I282" s="56">
        <v>27078</v>
      </c>
      <c r="J282" s="57">
        <f t="shared" ref="J282:J299" si="66">H282+I282</f>
        <v>27082.5</v>
      </c>
      <c r="K282" s="55">
        <v>8.1</v>
      </c>
      <c r="L282" s="56">
        <v>25294.9</v>
      </c>
      <c r="M282" s="57">
        <f t="shared" ref="M282:M299" si="67">K282+L282</f>
        <v>25303</v>
      </c>
      <c r="N282" s="58">
        <f>B282+E282+H282+K282</f>
        <v>21.9</v>
      </c>
      <c r="O282" s="59">
        <f t="shared" ref="O282:P310" si="68">C282+F282+I282+L282</f>
        <v>113256.9</v>
      </c>
      <c r="P282" s="60">
        <f t="shared" si="68"/>
        <v>113278.8</v>
      </c>
    </row>
    <row r="283" spans="1:222" ht="15.75" customHeight="1" x14ac:dyDescent="0.35">
      <c r="A283" s="61" t="s">
        <v>12</v>
      </c>
      <c r="B283" s="62">
        <f>B284+B285+B286</f>
        <v>22860</v>
      </c>
      <c r="C283" s="63">
        <f>C284+C285+C286</f>
        <v>5412</v>
      </c>
      <c r="D283" s="64">
        <f t="shared" si="64"/>
        <v>28272</v>
      </c>
      <c r="E283" s="65">
        <f>E284+E285+E286</f>
        <v>23498</v>
      </c>
      <c r="F283" s="66">
        <f>F284+F285+F286</f>
        <v>5206</v>
      </c>
      <c r="G283" s="64">
        <f t="shared" si="65"/>
        <v>28704</v>
      </c>
      <c r="H283" s="65">
        <f>H284+H285+H286</f>
        <v>23514</v>
      </c>
      <c r="I283" s="66">
        <f>I284+I285+I286</f>
        <v>5466</v>
      </c>
      <c r="J283" s="64">
        <f t="shared" si="66"/>
        <v>28980</v>
      </c>
      <c r="K283" s="65">
        <f>K284+K285+K286</f>
        <v>23998</v>
      </c>
      <c r="L283" s="66">
        <f>L284+L285+L286</f>
        <v>5424</v>
      </c>
      <c r="M283" s="64">
        <f t="shared" si="67"/>
        <v>29422</v>
      </c>
      <c r="N283" s="67">
        <f t="shared" ref="N283:N310" si="69">B283+E283+H283+K283</f>
        <v>93870</v>
      </c>
      <c r="O283" s="68">
        <f t="shared" si="68"/>
        <v>21508</v>
      </c>
      <c r="P283" s="69">
        <f t="shared" si="68"/>
        <v>115378</v>
      </c>
    </row>
    <row r="284" spans="1:222" ht="15.75" customHeight="1" x14ac:dyDescent="0.35">
      <c r="A284" s="71" t="s">
        <v>52</v>
      </c>
      <c r="B284" s="72">
        <v>10225</v>
      </c>
      <c r="C284" s="73">
        <v>1834</v>
      </c>
      <c r="D284" s="74">
        <f t="shared" si="64"/>
        <v>12059</v>
      </c>
      <c r="E284" s="75">
        <v>10478</v>
      </c>
      <c r="F284" s="73">
        <v>1715</v>
      </c>
      <c r="G284" s="74">
        <f t="shared" si="65"/>
        <v>12193</v>
      </c>
      <c r="H284" s="75">
        <v>10306</v>
      </c>
      <c r="I284" s="73">
        <v>1861</v>
      </c>
      <c r="J284" s="74">
        <f t="shared" si="66"/>
        <v>12167</v>
      </c>
      <c r="K284" s="75">
        <v>10072</v>
      </c>
      <c r="L284" s="73">
        <v>1716</v>
      </c>
      <c r="M284" s="74">
        <f t="shared" si="67"/>
        <v>11788</v>
      </c>
      <c r="N284" s="76">
        <f t="shared" si="69"/>
        <v>41081</v>
      </c>
      <c r="O284" s="77">
        <f t="shared" si="68"/>
        <v>7126</v>
      </c>
      <c r="P284" s="78">
        <f t="shared" si="68"/>
        <v>48207</v>
      </c>
    </row>
    <row r="285" spans="1:222" ht="15.75" customHeight="1" x14ac:dyDescent="0.35">
      <c r="A285" s="71" t="s">
        <v>53</v>
      </c>
      <c r="B285" s="72">
        <v>12539</v>
      </c>
      <c r="C285" s="73">
        <v>2846</v>
      </c>
      <c r="D285" s="74">
        <f t="shared" si="64"/>
        <v>15385</v>
      </c>
      <c r="E285" s="75">
        <v>12921</v>
      </c>
      <c r="F285" s="73">
        <v>2702</v>
      </c>
      <c r="G285" s="74">
        <f t="shared" si="65"/>
        <v>15623</v>
      </c>
      <c r="H285" s="75">
        <v>13106</v>
      </c>
      <c r="I285" s="73">
        <v>2854</v>
      </c>
      <c r="J285" s="74">
        <f t="shared" si="66"/>
        <v>15960</v>
      </c>
      <c r="K285" s="75">
        <v>13819</v>
      </c>
      <c r="L285" s="73">
        <v>2889</v>
      </c>
      <c r="M285" s="74">
        <f t="shared" si="67"/>
        <v>16708</v>
      </c>
      <c r="N285" s="76">
        <f t="shared" si="69"/>
        <v>52385</v>
      </c>
      <c r="O285" s="77">
        <f t="shared" si="68"/>
        <v>11291</v>
      </c>
      <c r="P285" s="78">
        <f t="shared" si="68"/>
        <v>63676</v>
      </c>
    </row>
    <row r="286" spans="1:222" ht="15.75" customHeight="1" x14ac:dyDescent="0.35">
      <c r="A286" s="71" t="s">
        <v>15</v>
      </c>
      <c r="B286" s="72">
        <v>96</v>
      </c>
      <c r="C286" s="73">
        <v>732</v>
      </c>
      <c r="D286" s="74">
        <f t="shared" si="64"/>
        <v>828</v>
      </c>
      <c r="E286" s="75">
        <v>99</v>
      </c>
      <c r="F286" s="73">
        <v>789</v>
      </c>
      <c r="G286" s="74">
        <f t="shared" si="65"/>
        <v>888</v>
      </c>
      <c r="H286" s="75">
        <v>102</v>
      </c>
      <c r="I286" s="73">
        <v>751</v>
      </c>
      <c r="J286" s="74">
        <f t="shared" si="66"/>
        <v>853</v>
      </c>
      <c r="K286" s="75">
        <v>107</v>
      </c>
      <c r="L286" s="73">
        <v>819</v>
      </c>
      <c r="M286" s="74">
        <f t="shared" si="67"/>
        <v>926</v>
      </c>
      <c r="N286" s="76">
        <f t="shared" si="69"/>
        <v>404</v>
      </c>
      <c r="O286" s="77">
        <f t="shared" si="68"/>
        <v>3091</v>
      </c>
      <c r="P286" s="78">
        <f t="shared" si="68"/>
        <v>3495</v>
      </c>
    </row>
    <row r="287" spans="1:222" ht="15.75" customHeight="1" x14ac:dyDescent="0.35">
      <c r="A287" s="61" t="s">
        <v>16</v>
      </c>
      <c r="B287" s="62">
        <f>B288+B289</f>
        <v>5558</v>
      </c>
      <c r="C287" s="66">
        <f>C288+C289</f>
        <v>28563</v>
      </c>
      <c r="D287" s="79">
        <f t="shared" si="64"/>
        <v>34121</v>
      </c>
      <c r="E287" s="65">
        <f>E288+E289</f>
        <v>5330</v>
      </c>
      <c r="F287" s="66">
        <f>F288+F289</f>
        <v>28904</v>
      </c>
      <c r="G287" s="79">
        <f t="shared" si="65"/>
        <v>34234</v>
      </c>
      <c r="H287" s="65">
        <f>H288+H289</f>
        <v>5003</v>
      </c>
      <c r="I287" s="66">
        <f>I288+I289</f>
        <v>24575</v>
      </c>
      <c r="J287" s="79">
        <f t="shared" si="66"/>
        <v>29578</v>
      </c>
      <c r="K287" s="65">
        <f>K288+K289</f>
        <v>5108</v>
      </c>
      <c r="L287" s="66">
        <f>L288+L289</f>
        <v>30443</v>
      </c>
      <c r="M287" s="79">
        <f t="shared" si="67"/>
        <v>35551</v>
      </c>
      <c r="N287" s="67">
        <f t="shared" si="69"/>
        <v>20999</v>
      </c>
      <c r="O287" s="68">
        <f t="shared" si="68"/>
        <v>112485</v>
      </c>
      <c r="P287" s="80">
        <f t="shared" si="68"/>
        <v>133484</v>
      </c>
    </row>
    <row r="288" spans="1:222" ht="15.75" customHeight="1" x14ac:dyDescent="0.35">
      <c r="A288" s="71" t="s">
        <v>17</v>
      </c>
      <c r="B288" s="72">
        <v>992</v>
      </c>
      <c r="C288" s="73">
        <v>740</v>
      </c>
      <c r="D288" s="74">
        <f t="shared" si="64"/>
        <v>1732</v>
      </c>
      <c r="E288" s="75">
        <v>798</v>
      </c>
      <c r="F288" s="73">
        <v>781</v>
      </c>
      <c r="G288" s="74">
        <f t="shared" si="65"/>
        <v>1579</v>
      </c>
      <c r="H288" s="75">
        <v>866</v>
      </c>
      <c r="I288" s="73">
        <v>697</v>
      </c>
      <c r="J288" s="74">
        <f t="shared" si="66"/>
        <v>1563</v>
      </c>
      <c r="K288" s="75">
        <v>637</v>
      </c>
      <c r="L288" s="73">
        <v>559</v>
      </c>
      <c r="M288" s="74">
        <f t="shared" si="67"/>
        <v>1196</v>
      </c>
      <c r="N288" s="76">
        <f t="shared" si="69"/>
        <v>3293</v>
      </c>
      <c r="O288" s="77">
        <f t="shared" si="68"/>
        <v>2777</v>
      </c>
      <c r="P288" s="78">
        <f t="shared" si="68"/>
        <v>6070</v>
      </c>
      <c r="Q288" s="90"/>
    </row>
    <row r="289" spans="1:222" ht="15.75" customHeight="1" x14ac:dyDescent="0.35">
      <c r="A289" s="71" t="s">
        <v>18</v>
      </c>
      <c r="B289" s="72">
        <v>4566</v>
      </c>
      <c r="C289" s="73">
        <v>27823</v>
      </c>
      <c r="D289" s="74">
        <f t="shared" si="64"/>
        <v>32389</v>
      </c>
      <c r="E289" s="75">
        <v>4532</v>
      </c>
      <c r="F289" s="73">
        <v>28123</v>
      </c>
      <c r="G289" s="74">
        <f t="shared" si="65"/>
        <v>32655</v>
      </c>
      <c r="H289" s="75">
        <v>4137</v>
      </c>
      <c r="I289" s="73">
        <v>23878</v>
      </c>
      <c r="J289" s="74">
        <f t="shared" si="66"/>
        <v>28015</v>
      </c>
      <c r="K289" s="75">
        <v>4471</v>
      </c>
      <c r="L289" s="73">
        <v>29884</v>
      </c>
      <c r="M289" s="74">
        <f t="shared" si="67"/>
        <v>34355</v>
      </c>
      <c r="N289" s="76">
        <f t="shared" si="69"/>
        <v>17706</v>
      </c>
      <c r="O289" s="77">
        <f t="shared" si="68"/>
        <v>109708</v>
      </c>
      <c r="P289" s="78">
        <f t="shared" si="68"/>
        <v>127414</v>
      </c>
    </row>
    <row r="290" spans="1:222" ht="15.75" customHeight="1" x14ac:dyDescent="0.35">
      <c r="A290" s="71" t="s">
        <v>19</v>
      </c>
      <c r="B290" s="72">
        <v>2918</v>
      </c>
      <c r="C290" s="73">
        <v>301</v>
      </c>
      <c r="D290" s="74">
        <f t="shared" si="64"/>
        <v>3219</v>
      </c>
      <c r="E290" s="75">
        <v>2736</v>
      </c>
      <c r="F290" s="73">
        <v>390</v>
      </c>
      <c r="G290" s="74">
        <f t="shared" si="65"/>
        <v>3126</v>
      </c>
      <c r="H290" s="75">
        <v>2503</v>
      </c>
      <c r="I290" s="73">
        <v>355.2</v>
      </c>
      <c r="J290" s="74">
        <f t="shared" si="66"/>
        <v>2858.2</v>
      </c>
      <c r="K290" s="75">
        <v>2901</v>
      </c>
      <c r="L290" s="73">
        <v>339</v>
      </c>
      <c r="M290" s="74">
        <f t="shared" si="67"/>
        <v>3240</v>
      </c>
      <c r="N290" s="76">
        <f t="shared" si="69"/>
        <v>11058</v>
      </c>
      <c r="O290" s="77">
        <f t="shared" si="68"/>
        <v>1385.2</v>
      </c>
      <c r="P290" s="78">
        <f t="shared" si="68"/>
        <v>12443.2</v>
      </c>
      <c r="Q290" s="42"/>
    </row>
    <row r="291" spans="1:222" ht="15.75" customHeight="1" x14ac:dyDescent="0.35">
      <c r="A291" s="71" t="s">
        <v>54</v>
      </c>
      <c r="B291" s="72">
        <v>705</v>
      </c>
      <c r="C291" s="81"/>
      <c r="D291" s="74">
        <f t="shared" si="64"/>
        <v>705</v>
      </c>
      <c r="E291" s="75">
        <v>806</v>
      </c>
      <c r="F291" s="81"/>
      <c r="G291" s="74">
        <f t="shared" si="65"/>
        <v>806</v>
      </c>
      <c r="H291" s="75">
        <v>787</v>
      </c>
      <c r="I291" s="81"/>
      <c r="J291" s="74">
        <f t="shared" si="66"/>
        <v>787</v>
      </c>
      <c r="K291" s="75">
        <v>759</v>
      </c>
      <c r="L291" s="81"/>
      <c r="M291" s="74">
        <f t="shared" si="67"/>
        <v>759</v>
      </c>
      <c r="N291" s="76">
        <f t="shared" si="69"/>
        <v>3057</v>
      </c>
      <c r="O291" s="77">
        <f t="shared" si="68"/>
        <v>0</v>
      </c>
      <c r="P291" s="78">
        <f t="shared" si="68"/>
        <v>3057</v>
      </c>
    </row>
    <row r="292" spans="1:222" ht="15.75" customHeight="1" x14ac:dyDescent="0.35">
      <c r="A292" s="71" t="s">
        <v>55</v>
      </c>
      <c r="B292" s="72">
        <v>177</v>
      </c>
      <c r="C292" s="73"/>
      <c r="D292" s="74">
        <f t="shared" si="64"/>
        <v>177</v>
      </c>
      <c r="E292" s="75">
        <v>179</v>
      </c>
      <c r="F292" s="73"/>
      <c r="G292" s="74">
        <f t="shared" si="65"/>
        <v>179</v>
      </c>
      <c r="H292" s="75">
        <v>189</v>
      </c>
      <c r="I292" s="73"/>
      <c r="J292" s="74">
        <f t="shared" si="66"/>
        <v>189</v>
      </c>
      <c r="K292" s="75">
        <v>187</v>
      </c>
      <c r="L292" s="73"/>
      <c r="M292" s="74">
        <f t="shared" si="67"/>
        <v>187</v>
      </c>
      <c r="N292" s="76">
        <f t="shared" si="69"/>
        <v>732</v>
      </c>
      <c r="O292" s="77">
        <f t="shared" si="68"/>
        <v>0</v>
      </c>
      <c r="P292" s="78">
        <f t="shared" si="68"/>
        <v>732</v>
      </c>
    </row>
    <row r="293" spans="1:222" ht="15.75" customHeight="1" x14ac:dyDescent="0.35">
      <c r="A293" s="71" t="s">
        <v>21</v>
      </c>
      <c r="B293" s="72">
        <v>1267</v>
      </c>
      <c r="C293" s="73">
        <v>9666</v>
      </c>
      <c r="D293" s="74">
        <f t="shared" si="64"/>
        <v>10933</v>
      </c>
      <c r="E293" s="75">
        <v>1203</v>
      </c>
      <c r="F293" s="73">
        <v>11261</v>
      </c>
      <c r="G293" s="74">
        <f t="shared" si="65"/>
        <v>12464</v>
      </c>
      <c r="H293" s="75">
        <v>1132</v>
      </c>
      <c r="I293" s="73">
        <v>9049</v>
      </c>
      <c r="J293" s="74">
        <f t="shared" si="66"/>
        <v>10181</v>
      </c>
      <c r="K293" s="75">
        <v>1371</v>
      </c>
      <c r="L293" s="73">
        <v>10676</v>
      </c>
      <c r="M293" s="74">
        <f t="shared" si="67"/>
        <v>12047</v>
      </c>
      <c r="N293" s="76">
        <f t="shared" si="69"/>
        <v>4973</v>
      </c>
      <c r="O293" s="77">
        <f t="shared" si="68"/>
        <v>40652</v>
      </c>
      <c r="P293" s="78">
        <f t="shared" si="68"/>
        <v>45625</v>
      </c>
      <c r="R293" s="90"/>
      <c r="S293" s="90"/>
      <c r="T293" s="90"/>
      <c r="U293" s="90"/>
      <c r="V293" s="90"/>
      <c r="W293" s="90"/>
      <c r="X293" s="90"/>
      <c r="Y293" s="90"/>
      <c r="Z293" s="90"/>
      <c r="AA293" s="90"/>
      <c r="AB293" s="90"/>
      <c r="AC293" s="90"/>
      <c r="AD293" s="90"/>
      <c r="AE293" s="90"/>
      <c r="AF293" s="90"/>
      <c r="AG293" s="90"/>
      <c r="AH293" s="90"/>
      <c r="AI293" s="90"/>
      <c r="AJ293" s="90"/>
      <c r="AK293" s="90"/>
      <c r="AL293" s="90"/>
      <c r="AM293" s="90"/>
      <c r="AN293" s="90"/>
      <c r="AO293" s="90"/>
      <c r="AP293" s="90"/>
      <c r="AQ293" s="90"/>
      <c r="AR293" s="90"/>
      <c r="AS293" s="90"/>
      <c r="AT293" s="90"/>
      <c r="AU293" s="90"/>
      <c r="AV293" s="90"/>
      <c r="AW293" s="90"/>
      <c r="AX293" s="90"/>
      <c r="AY293" s="90"/>
      <c r="AZ293" s="90"/>
      <c r="BA293" s="90"/>
      <c r="BB293" s="90"/>
      <c r="BC293" s="90"/>
      <c r="BD293" s="90"/>
      <c r="BE293" s="90"/>
      <c r="BF293" s="90"/>
      <c r="BG293" s="90"/>
      <c r="BH293" s="90"/>
      <c r="BI293" s="90"/>
      <c r="BJ293" s="90"/>
      <c r="BK293" s="90"/>
      <c r="BL293" s="90"/>
      <c r="BM293" s="90"/>
      <c r="BN293" s="90"/>
      <c r="BO293" s="90"/>
      <c r="BP293" s="90"/>
      <c r="BQ293" s="90"/>
      <c r="BR293" s="90"/>
      <c r="BS293" s="90"/>
      <c r="BT293" s="90"/>
      <c r="BU293" s="90"/>
      <c r="BV293" s="90"/>
      <c r="BW293" s="90"/>
      <c r="BX293" s="90"/>
    </row>
    <row r="294" spans="1:222" ht="15.75" customHeight="1" x14ac:dyDescent="0.35">
      <c r="A294" s="71" t="s">
        <v>22</v>
      </c>
      <c r="B294" s="72">
        <v>2199</v>
      </c>
      <c r="C294" s="73">
        <v>7561</v>
      </c>
      <c r="D294" s="74">
        <f t="shared" si="64"/>
        <v>9760</v>
      </c>
      <c r="E294" s="75">
        <v>1921</v>
      </c>
      <c r="F294" s="73">
        <v>7493</v>
      </c>
      <c r="G294" s="74">
        <f t="shared" si="65"/>
        <v>9414</v>
      </c>
      <c r="H294" s="75">
        <v>1807</v>
      </c>
      <c r="I294" s="73">
        <v>5323</v>
      </c>
      <c r="J294" s="74">
        <f t="shared" si="66"/>
        <v>7130</v>
      </c>
      <c r="K294" s="75">
        <v>3503</v>
      </c>
      <c r="L294" s="73">
        <v>7234</v>
      </c>
      <c r="M294" s="74">
        <f t="shared" si="67"/>
        <v>10737</v>
      </c>
      <c r="N294" s="76">
        <f t="shared" si="69"/>
        <v>9430</v>
      </c>
      <c r="O294" s="77">
        <f t="shared" si="68"/>
        <v>27611</v>
      </c>
      <c r="P294" s="78">
        <f t="shared" si="68"/>
        <v>37041</v>
      </c>
    </row>
    <row r="295" spans="1:222" ht="15.75" customHeight="1" x14ac:dyDescent="0.35">
      <c r="A295" s="71" t="s">
        <v>23</v>
      </c>
      <c r="B295" s="72">
        <v>2745</v>
      </c>
      <c r="C295" s="73">
        <v>5678</v>
      </c>
      <c r="D295" s="74">
        <f t="shared" si="64"/>
        <v>8423</v>
      </c>
      <c r="E295" s="75">
        <v>3101</v>
      </c>
      <c r="F295" s="73">
        <v>6523</v>
      </c>
      <c r="G295" s="74">
        <f t="shared" si="65"/>
        <v>9624</v>
      </c>
      <c r="H295" s="75">
        <v>2441</v>
      </c>
      <c r="I295" s="73">
        <v>5834</v>
      </c>
      <c r="J295" s="74">
        <f t="shared" si="66"/>
        <v>8275</v>
      </c>
      <c r="K295" s="75">
        <v>2455</v>
      </c>
      <c r="L295" s="73">
        <v>7799</v>
      </c>
      <c r="M295" s="74">
        <f t="shared" si="67"/>
        <v>10254</v>
      </c>
      <c r="N295" s="76">
        <f t="shared" si="69"/>
        <v>10742</v>
      </c>
      <c r="O295" s="77">
        <f t="shared" si="68"/>
        <v>25834</v>
      </c>
      <c r="P295" s="78">
        <f t="shared" si="68"/>
        <v>36576</v>
      </c>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row>
    <row r="296" spans="1:222" ht="15.75" customHeight="1" x14ac:dyDescent="0.35">
      <c r="A296" s="71" t="s">
        <v>56</v>
      </c>
      <c r="B296" s="72">
        <v>165</v>
      </c>
      <c r="C296" s="73">
        <v>319</v>
      </c>
      <c r="D296" s="74">
        <f t="shared" si="64"/>
        <v>484</v>
      </c>
      <c r="E296" s="75">
        <v>163</v>
      </c>
      <c r="F296" s="73">
        <v>312</v>
      </c>
      <c r="G296" s="74">
        <f t="shared" si="65"/>
        <v>475</v>
      </c>
      <c r="H296" s="75">
        <v>156</v>
      </c>
      <c r="I296" s="73">
        <v>271</v>
      </c>
      <c r="J296" s="74">
        <f t="shared" si="66"/>
        <v>427</v>
      </c>
      <c r="K296" s="75">
        <v>167</v>
      </c>
      <c r="L296" s="73">
        <v>299</v>
      </c>
      <c r="M296" s="74">
        <f t="shared" si="67"/>
        <v>466</v>
      </c>
      <c r="N296" s="76">
        <f t="shared" si="69"/>
        <v>651</v>
      </c>
      <c r="O296" s="77">
        <f t="shared" si="68"/>
        <v>1201</v>
      </c>
      <c r="P296" s="78">
        <f t="shared" si="68"/>
        <v>1852</v>
      </c>
    </row>
    <row r="297" spans="1:222" ht="15.75" customHeight="1" x14ac:dyDescent="0.35">
      <c r="A297" s="71" t="s">
        <v>24</v>
      </c>
      <c r="B297" s="72">
        <v>7257</v>
      </c>
      <c r="C297" s="73"/>
      <c r="D297" s="74">
        <f t="shared" si="64"/>
        <v>7257</v>
      </c>
      <c r="E297" s="75">
        <v>7023</v>
      </c>
      <c r="F297" s="73"/>
      <c r="G297" s="74">
        <f t="shared" si="65"/>
        <v>7023</v>
      </c>
      <c r="H297" s="75">
        <v>6756</v>
      </c>
      <c r="I297" s="73"/>
      <c r="J297" s="74">
        <f t="shared" si="66"/>
        <v>6756</v>
      </c>
      <c r="K297" s="75">
        <v>7198</v>
      </c>
      <c r="L297" s="73"/>
      <c r="M297" s="74">
        <f t="shared" si="67"/>
        <v>7198</v>
      </c>
      <c r="N297" s="76">
        <f t="shared" si="69"/>
        <v>28234</v>
      </c>
      <c r="O297" s="77">
        <f t="shared" si="68"/>
        <v>0</v>
      </c>
      <c r="P297" s="78">
        <f t="shared" si="68"/>
        <v>28234</v>
      </c>
    </row>
    <row r="298" spans="1:222" ht="15.75" customHeight="1" x14ac:dyDescent="0.35">
      <c r="A298" s="71" t="s">
        <v>25</v>
      </c>
      <c r="B298" s="72">
        <v>867</v>
      </c>
      <c r="C298" s="73">
        <v>21001</v>
      </c>
      <c r="D298" s="74">
        <f t="shared" si="64"/>
        <v>21868</v>
      </c>
      <c r="E298" s="75">
        <v>798</v>
      </c>
      <c r="F298" s="73">
        <v>24005</v>
      </c>
      <c r="G298" s="74">
        <f t="shared" si="65"/>
        <v>24803</v>
      </c>
      <c r="H298" s="75">
        <v>787</v>
      </c>
      <c r="I298" s="73">
        <v>20543</v>
      </c>
      <c r="J298" s="74">
        <f t="shared" si="66"/>
        <v>21330</v>
      </c>
      <c r="K298" s="75">
        <v>812</v>
      </c>
      <c r="L298" s="73">
        <v>22033</v>
      </c>
      <c r="M298" s="74">
        <f t="shared" si="67"/>
        <v>22845</v>
      </c>
      <c r="N298" s="76">
        <f t="shared" si="69"/>
        <v>3264</v>
      </c>
      <c r="O298" s="77">
        <f t="shared" si="68"/>
        <v>87582</v>
      </c>
      <c r="P298" s="78">
        <f t="shared" si="68"/>
        <v>90846</v>
      </c>
    </row>
    <row r="299" spans="1:222" ht="15.75" customHeight="1" x14ac:dyDescent="0.35">
      <c r="A299" s="71" t="s">
        <v>26</v>
      </c>
      <c r="B299" s="72">
        <v>5511</v>
      </c>
      <c r="C299" s="73">
        <v>3051</v>
      </c>
      <c r="D299" s="74">
        <f t="shared" si="64"/>
        <v>8562</v>
      </c>
      <c r="E299" s="75">
        <v>5565</v>
      </c>
      <c r="F299" s="73">
        <v>3173</v>
      </c>
      <c r="G299" s="74">
        <f t="shared" si="65"/>
        <v>8738</v>
      </c>
      <c r="H299" s="75">
        <v>5265</v>
      </c>
      <c r="I299" s="73">
        <v>2890</v>
      </c>
      <c r="J299" s="74">
        <f t="shared" si="66"/>
        <v>8155</v>
      </c>
      <c r="K299" s="75">
        <v>5305</v>
      </c>
      <c r="L299" s="73">
        <v>2406</v>
      </c>
      <c r="M299" s="74">
        <f t="shared" si="67"/>
        <v>7711</v>
      </c>
      <c r="N299" s="76">
        <f t="shared" si="69"/>
        <v>21646</v>
      </c>
      <c r="O299" s="77">
        <f t="shared" si="68"/>
        <v>11520</v>
      </c>
      <c r="P299" s="78">
        <f t="shared" si="68"/>
        <v>33166</v>
      </c>
      <c r="BY299" s="90"/>
      <c r="BZ299" s="90"/>
      <c r="CA299" s="90"/>
      <c r="CB299" s="90"/>
      <c r="CC299" s="90"/>
      <c r="CD299" s="90"/>
      <c r="CE299" s="90"/>
      <c r="CF299" s="90"/>
      <c r="CG299" s="90"/>
      <c r="CH299" s="90"/>
      <c r="CI299" s="90"/>
      <c r="CJ299" s="90"/>
      <c r="CK299" s="90"/>
      <c r="CL299" s="90"/>
      <c r="CM299" s="90"/>
      <c r="CN299" s="90"/>
      <c r="CO299" s="90"/>
      <c r="CP299" s="90"/>
      <c r="CQ299" s="90"/>
      <c r="CR299" s="90"/>
      <c r="CS299" s="90"/>
      <c r="CT299" s="90"/>
      <c r="CU299" s="90"/>
      <c r="CV299" s="90"/>
      <c r="CW299" s="90"/>
      <c r="CX299" s="90"/>
      <c r="CY299" s="90"/>
      <c r="CZ299" s="90"/>
      <c r="DA299" s="90"/>
      <c r="DB299" s="90"/>
      <c r="DC299" s="90"/>
      <c r="DD299" s="90"/>
      <c r="DE299" s="90"/>
      <c r="DF299" s="90"/>
      <c r="DG299" s="90"/>
      <c r="DH299" s="90"/>
      <c r="DI299" s="90"/>
      <c r="DJ299" s="90"/>
      <c r="DK299" s="90"/>
      <c r="DL299" s="90"/>
      <c r="DM299" s="90"/>
      <c r="DN299" s="90"/>
      <c r="DO299" s="90"/>
      <c r="DP299" s="90"/>
      <c r="DQ299" s="90"/>
      <c r="DR299" s="90"/>
      <c r="DS299" s="90"/>
      <c r="DT299" s="90"/>
      <c r="DU299" s="90"/>
      <c r="DV299" s="90"/>
      <c r="DW299" s="90"/>
      <c r="DX299" s="90"/>
      <c r="DY299" s="90"/>
      <c r="DZ299" s="90"/>
      <c r="EA299" s="90"/>
      <c r="EB299" s="90"/>
      <c r="EC299" s="90"/>
      <c r="ED299" s="90"/>
      <c r="EE299" s="90"/>
      <c r="EF299" s="90"/>
      <c r="EG299" s="90"/>
      <c r="EH299" s="90"/>
      <c r="EI299" s="90"/>
      <c r="EJ299" s="90"/>
      <c r="EK299" s="90"/>
      <c r="EL299" s="90"/>
      <c r="EM299" s="90"/>
      <c r="EN299" s="90"/>
      <c r="EO299" s="90"/>
      <c r="EP299" s="90"/>
      <c r="EQ299" s="90"/>
      <c r="ER299" s="90"/>
      <c r="ES299" s="90"/>
      <c r="ET299" s="90"/>
      <c r="EU299" s="90"/>
      <c r="EV299" s="90"/>
      <c r="EW299" s="90"/>
      <c r="EX299" s="90"/>
      <c r="EY299" s="90"/>
      <c r="EZ299" s="90"/>
      <c r="FA299" s="90"/>
      <c r="FB299" s="90"/>
      <c r="FC299" s="90"/>
      <c r="FD299" s="90"/>
      <c r="FE299" s="90"/>
      <c r="FF299" s="90"/>
      <c r="FG299" s="90"/>
      <c r="FH299" s="90"/>
      <c r="FI299" s="90"/>
      <c r="FJ299" s="90"/>
      <c r="FK299" s="90"/>
      <c r="FL299" s="90"/>
      <c r="FM299" s="90"/>
      <c r="FN299" s="90"/>
      <c r="FO299" s="90"/>
      <c r="FP299" s="90"/>
      <c r="FQ299" s="90"/>
      <c r="FR299" s="90"/>
      <c r="FS299" s="90"/>
      <c r="FT299" s="90"/>
      <c r="FU299" s="90"/>
      <c r="FV299" s="90"/>
      <c r="FW299" s="90"/>
      <c r="FX299" s="90"/>
      <c r="FY299" s="90"/>
      <c r="FZ299" s="90"/>
      <c r="GA299" s="90"/>
      <c r="GB299" s="90"/>
      <c r="GC299" s="90"/>
      <c r="GD299" s="90"/>
      <c r="GE299" s="90"/>
      <c r="GF299" s="90"/>
      <c r="GG299" s="90"/>
      <c r="GH299" s="90"/>
      <c r="GI299" s="90"/>
      <c r="GJ299" s="90"/>
      <c r="GK299" s="90"/>
      <c r="GL299" s="90"/>
      <c r="GM299" s="90"/>
      <c r="GN299" s="90"/>
      <c r="GO299" s="90"/>
      <c r="GP299" s="90"/>
      <c r="GQ299" s="90"/>
      <c r="GR299" s="90"/>
      <c r="GS299" s="90"/>
      <c r="GT299" s="90"/>
      <c r="GU299" s="90"/>
      <c r="GV299" s="90"/>
      <c r="GW299" s="90"/>
      <c r="GX299" s="90"/>
      <c r="GY299" s="90"/>
      <c r="GZ299" s="90"/>
      <c r="HA299" s="90"/>
      <c r="HB299" s="90"/>
      <c r="HC299" s="90"/>
      <c r="HD299" s="90"/>
      <c r="HE299" s="90"/>
      <c r="HF299" s="90"/>
      <c r="HG299" s="90"/>
      <c r="HH299" s="90"/>
      <c r="HI299" s="90"/>
      <c r="HJ299" s="90"/>
      <c r="HK299" s="90"/>
      <c r="HL299" s="90"/>
      <c r="HM299" s="90"/>
      <c r="HN299" s="90"/>
    </row>
    <row r="300" spans="1:222" ht="15.75" customHeight="1" x14ac:dyDescent="0.35">
      <c r="A300" s="71" t="s">
        <v>57</v>
      </c>
      <c r="B300" s="72">
        <v>527</v>
      </c>
      <c r="C300" s="73">
        <v>165</v>
      </c>
      <c r="D300" s="74">
        <f>B300+C300</f>
        <v>692</v>
      </c>
      <c r="E300" s="75">
        <v>555</v>
      </c>
      <c r="F300" s="73">
        <v>161</v>
      </c>
      <c r="G300" s="74">
        <f>E300+F300</f>
        <v>716</v>
      </c>
      <c r="H300" s="75">
        <v>537</v>
      </c>
      <c r="I300" s="73">
        <v>154</v>
      </c>
      <c r="J300" s="74">
        <f>H300+I300</f>
        <v>691</v>
      </c>
      <c r="K300" s="75">
        <v>601</v>
      </c>
      <c r="L300" s="73">
        <v>149</v>
      </c>
      <c r="M300" s="74">
        <f>K300+L300</f>
        <v>750</v>
      </c>
      <c r="N300" s="76">
        <f>B300+E300+H300+K300</f>
        <v>2220</v>
      </c>
      <c r="O300" s="77">
        <f>C300+F300+I300+L300</f>
        <v>629</v>
      </c>
      <c r="P300" s="78">
        <f>D300+G300+J300+M300</f>
        <v>2849</v>
      </c>
    </row>
    <row r="301" spans="1:222" ht="15.75" customHeight="1" x14ac:dyDescent="0.35">
      <c r="A301" s="71" t="s">
        <v>58</v>
      </c>
      <c r="B301" s="72">
        <v>7739</v>
      </c>
      <c r="C301" s="73"/>
      <c r="D301" s="74">
        <f t="shared" si="64"/>
        <v>7739</v>
      </c>
      <c r="E301" s="75">
        <v>7345</v>
      </c>
      <c r="F301" s="73"/>
      <c r="G301" s="74">
        <f t="shared" ref="G301:G310" si="70">E301+F301</f>
        <v>7345</v>
      </c>
      <c r="H301" s="75">
        <v>7604</v>
      </c>
      <c r="I301" s="73"/>
      <c r="J301" s="74">
        <f t="shared" ref="J301:J310" si="71">H301+I301</f>
        <v>7604</v>
      </c>
      <c r="K301" s="75">
        <v>7567</v>
      </c>
      <c r="L301" s="73"/>
      <c r="M301" s="74">
        <f t="shared" ref="M301:M310" si="72">K301+L301</f>
        <v>7567</v>
      </c>
      <c r="N301" s="76">
        <f t="shared" si="69"/>
        <v>30255</v>
      </c>
      <c r="O301" s="77">
        <f t="shared" si="68"/>
        <v>0</v>
      </c>
      <c r="P301" s="78">
        <f t="shared" si="68"/>
        <v>30255</v>
      </c>
      <c r="BY301" s="42"/>
      <c r="BZ301" s="42"/>
      <c r="CA301" s="42"/>
      <c r="CB301" s="42"/>
      <c r="CC301" s="42"/>
      <c r="CD301" s="42"/>
      <c r="CE301" s="42"/>
      <c r="CF301" s="42"/>
      <c r="CG301" s="42"/>
      <c r="CH301" s="42"/>
      <c r="CI301" s="42"/>
      <c r="CJ301" s="42"/>
      <c r="CK301" s="42"/>
      <c r="CL301" s="42"/>
      <c r="CM301" s="42"/>
      <c r="CN301" s="42"/>
      <c r="CO301" s="42"/>
      <c r="CP301" s="42"/>
      <c r="CQ301" s="42"/>
      <c r="CR301" s="42"/>
      <c r="CS301" s="42"/>
      <c r="CT301" s="42"/>
      <c r="CU301" s="42"/>
      <c r="CV301" s="42"/>
      <c r="CW301" s="42"/>
      <c r="CX301" s="42"/>
      <c r="CY301" s="42"/>
      <c r="CZ301" s="42"/>
      <c r="DA301" s="42"/>
      <c r="DB301" s="42"/>
      <c r="DC301" s="42"/>
      <c r="DD301" s="42"/>
      <c r="DE301" s="42"/>
      <c r="DF301" s="42"/>
      <c r="DG301" s="42"/>
      <c r="DH301" s="42"/>
      <c r="DI301" s="42"/>
      <c r="DJ301" s="42"/>
      <c r="DK301" s="42"/>
      <c r="DL301" s="42"/>
      <c r="DM301" s="42"/>
      <c r="DN301" s="42"/>
      <c r="DO301" s="42"/>
      <c r="DP301" s="42"/>
      <c r="DQ301" s="42"/>
      <c r="DR301" s="42"/>
      <c r="DS301" s="42"/>
      <c r="DT301" s="42"/>
      <c r="DU301" s="42"/>
      <c r="DV301" s="42"/>
      <c r="DW301" s="42"/>
      <c r="DX301" s="42"/>
      <c r="DY301" s="42"/>
      <c r="DZ301" s="42"/>
      <c r="EA301" s="42"/>
      <c r="EB301" s="42"/>
      <c r="EC301" s="42"/>
      <c r="ED301" s="42"/>
      <c r="EE301" s="42"/>
      <c r="EF301" s="42"/>
      <c r="EG301" s="42"/>
      <c r="EH301" s="42"/>
      <c r="EI301" s="42"/>
      <c r="EJ301" s="42"/>
      <c r="EK301" s="42"/>
      <c r="EL301" s="42"/>
      <c r="EM301" s="42"/>
      <c r="EN301" s="42"/>
      <c r="EO301" s="42"/>
      <c r="EP301" s="42"/>
      <c r="EQ301" s="42"/>
      <c r="ER301" s="42"/>
      <c r="ES301" s="42"/>
      <c r="ET301" s="42"/>
      <c r="EU301" s="42"/>
      <c r="EV301" s="42"/>
      <c r="EW301" s="42"/>
      <c r="EX301" s="42"/>
      <c r="EY301" s="42"/>
      <c r="EZ301" s="42"/>
      <c r="FA301" s="42"/>
      <c r="FB301" s="42"/>
      <c r="FC301" s="42"/>
      <c r="FD301" s="42"/>
      <c r="FE301" s="42"/>
      <c r="FF301" s="42"/>
      <c r="FG301" s="42"/>
      <c r="FH301" s="42"/>
      <c r="FI301" s="42"/>
      <c r="FJ301" s="42"/>
      <c r="FK301" s="42"/>
      <c r="FL301" s="42"/>
      <c r="FM301" s="42"/>
      <c r="FN301" s="42"/>
      <c r="FO301" s="42"/>
      <c r="FP301" s="42"/>
      <c r="FQ301" s="42"/>
      <c r="FR301" s="42"/>
      <c r="FS301" s="42"/>
      <c r="FT301" s="42"/>
      <c r="FU301" s="42"/>
      <c r="FV301" s="42"/>
      <c r="FW301" s="42"/>
      <c r="FX301" s="42"/>
      <c r="FY301" s="42"/>
      <c r="FZ301" s="42"/>
      <c r="GA301" s="42"/>
      <c r="GB301" s="42"/>
      <c r="GC301" s="42"/>
      <c r="GD301" s="42"/>
      <c r="GE301" s="42"/>
      <c r="GF301" s="42"/>
      <c r="GG301" s="42"/>
      <c r="GH301" s="42"/>
      <c r="GI301" s="42"/>
      <c r="GJ301" s="42"/>
      <c r="GK301" s="42"/>
      <c r="GL301" s="42"/>
      <c r="GM301" s="42"/>
      <c r="GN301" s="42"/>
      <c r="GO301" s="42"/>
      <c r="GP301" s="42"/>
      <c r="GQ301" s="42"/>
      <c r="GR301" s="42"/>
      <c r="GS301" s="42"/>
      <c r="GT301" s="42"/>
      <c r="GU301" s="42"/>
      <c r="GV301" s="42"/>
      <c r="GW301" s="42"/>
      <c r="GX301" s="42"/>
      <c r="GY301" s="42"/>
      <c r="GZ301" s="42"/>
      <c r="HA301" s="42"/>
      <c r="HB301" s="42"/>
      <c r="HC301" s="42"/>
      <c r="HD301" s="42"/>
      <c r="HE301" s="42"/>
      <c r="HF301" s="42"/>
      <c r="HG301" s="42"/>
      <c r="HH301" s="42"/>
      <c r="HI301" s="42"/>
      <c r="HJ301" s="42"/>
      <c r="HK301" s="42"/>
      <c r="HL301" s="42"/>
      <c r="HM301" s="42"/>
      <c r="HN301" s="42"/>
    </row>
    <row r="302" spans="1:222" ht="15.75" customHeight="1" x14ac:dyDescent="0.35">
      <c r="A302" s="71" t="s">
        <v>28</v>
      </c>
      <c r="B302" s="72">
        <v>85</v>
      </c>
      <c r="C302" s="73">
        <v>10923</v>
      </c>
      <c r="D302" s="74">
        <f t="shared" si="64"/>
        <v>11008</v>
      </c>
      <c r="E302" s="75">
        <v>88</v>
      </c>
      <c r="F302" s="73">
        <v>9632</v>
      </c>
      <c r="G302" s="74">
        <f t="shared" si="70"/>
        <v>9720</v>
      </c>
      <c r="H302" s="75">
        <v>77</v>
      </c>
      <c r="I302" s="73">
        <v>6001</v>
      </c>
      <c r="J302" s="74">
        <f t="shared" si="71"/>
        <v>6078</v>
      </c>
      <c r="K302" s="75">
        <v>82</v>
      </c>
      <c r="L302" s="73">
        <v>6673</v>
      </c>
      <c r="M302" s="74">
        <f t="shared" si="72"/>
        <v>6755</v>
      </c>
      <c r="N302" s="76">
        <f t="shared" si="69"/>
        <v>332</v>
      </c>
      <c r="O302" s="77">
        <f t="shared" si="68"/>
        <v>33229</v>
      </c>
      <c r="P302" s="78">
        <f t="shared" si="68"/>
        <v>33561</v>
      </c>
    </row>
    <row r="303" spans="1:222" ht="15.75" customHeight="1" x14ac:dyDescent="0.35">
      <c r="A303" s="61" t="s">
        <v>59</v>
      </c>
      <c r="B303" s="62">
        <f>B304+B305</f>
        <v>144</v>
      </c>
      <c r="C303" s="66">
        <f>C304+C305</f>
        <v>5508</v>
      </c>
      <c r="D303" s="79">
        <f t="shared" si="64"/>
        <v>5652</v>
      </c>
      <c r="E303" s="65">
        <f>E304+E305</f>
        <v>157</v>
      </c>
      <c r="F303" s="66">
        <f>F304+F305</f>
        <v>5630</v>
      </c>
      <c r="G303" s="79">
        <f t="shared" si="70"/>
        <v>5787</v>
      </c>
      <c r="H303" s="65">
        <f>H304+H305</f>
        <v>145</v>
      </c>
      <c r="I303" s="66">
        <f>I304+I305</f>
        <v>5619</v>
      </c>
      <c r="J303" s="79">
        <f t="shared" si="71"/>
        <v>5764</v>
      </c>
      <c r="K303" s="65">
        <f>K304+K305</f>
        <v>556</v>
      </c>
      <c r="L303" s="66">
        <f>L304+L305</f>
        <v>6494</v>
      </c>
      <c r="M303" s="79">
        <f t="shared" si="72"/>
        <v>7050</v>
      </c>
      <c r="N303" s="82">
        <f t="shared" si="69"/>
        <v>1002</v>
      </c>
      <c r="O303" s="83">
        <f t="shared" si="68"/>
        <v>23251</v>
      </c>
      <c r="P303" s="80">
        <f t="shared" si="68"/>
        <v>24253</v>
      </c>
    </row>
    <row r="304" spans="1:222" ht="15.75" customHeight="1" x14ac:dyDescent="0.35">
      <c r="A304" s="71" t="s">
        <v>60</v>
      </c>
      <c r="B304" s="72">
        <v>93</v>
      </c>
      <c r="C304" s="73">
        <v>2894</v>
      </c>
      <c r="D304" s="74">
        <f t="shared" si="64"/>
        <v>2987</v>
      </c>
      <c r="E304" s="75">
        <v>103</v>
      </c>
      <c r="F304" s="73">
        <v>2941</v>
      </c>
      <c r="G304" s="74">
        <f t="shared" si="70"/>
        <v>3044</v>
      </c>
      <c r="H304" s="75">
        <v>93</v>
      </c>
      <c r="I304" s="73">
        <v>3039</v>
      </c>
      <c r="J304" s="74">
        <f t="shared" si="71"/>
        <v>3132</v>
      </c>
      <c r="K304" s="75">
        <v>120</v>
      </c>
      <c r="L304" s="73">
        <v>3312</v>
      </c>
      <c r="M304" s="74">
        <f t="shared" si="72"/>
        <v>3432</v>
      </c>
      <c r="N304" s="76">
        <f t="shared" si="69"/>
        <v>409</v>
      </c>
      <c r="O304" s="77">
        <f t="shared" si="68"/>
        <v>12186</v>
      </c>
      <c r="P304" s="78">
        <f t="shared" si="68"/>
        <v>12595</v>
      </c>
    </row>
    <row r="305" spans="1:222" ht="15.75" customHeight="1" x14ac:dyDescent="0.35">
      <c r="A305" s="71" t="s">
        <v>68</v>
      </c>
      <c r="B305" s="72">
        <v>51</v>
      </c>
      <c r="C305" s="73">
        <v>2614</v>
      </c>
      <c r="D305" s="74">
        <f t="shared" si="64"/>
        <v>2665</v>
      </c>
      <c r="E305" s="75">
        <v>54</v>
      </c>
      <c r="F305" s="73">
        <v>2689</v>
      </c>
      <c r="G305" s="74">
        <f t="shared" si="70"/>
        <v>2743</v>
      </c>
      <c r="H305" s="75">
        <v>52</v>
      </c>
      <c r="I305" s="73">
        <v>2580</v>
      </c>
      <c r="J305" s="74">
        <f t="shared" si="71"/>
        <v>2632</v>
      </c>
      <c r="K305" s="75">
        <v>436</v>
      </c>
      <c r="L305" s="73">
        <v>3182</v>
      </c>
      <c r="M305" s="74">
        <f t="shared" si="72"/>
        <v>3618</v>
      </c>
      <c r="N305" s="76">
        <f t="shared" si="69"/>
        <v>593</v>
      </c>
      <c r="O305" s="77">
        <f t="shared" si="68"/>
        <v>11065</v>
      </c>
      <c r="P305" s="78">
        <f t="shared" si="68"/>
        <v>11658</v>
      </c>
    </row>
    <row r="306" spans="1:222" ht="15.75" customHeight="1" x14ac:dyDescent="0.35">
      <c r="A306" s="71" t="s">
        <v>32</v>
      </c>
      <c r="B306" s="72">
        <v>19221</v>
      </c>
      <c r="C306" s="73"/>
      <c r="D306" s="74">
        <f t="shared" si="64"/>
        <v>19221</v>
      </c>
      <c r="E306" s="75">
        <v>18811</v>
      </c>
      <c r="F306" s="73"/>
      <c r="G306" s="74">
        <f t="shared" si="70"/>
        <v>18811</v>
      </c>
      <c r="H306" s="75">
        <v>18977</v>
      </c>
      <c r="I306" s="73"/>
      <c r="J306" s="74">
        <f t="shared" si="71"/>
        <v>18977</v>
      </c>
      <c r="K306" s="75">
        <v>19328</v>
      </c>
      <c r="L306" s="73"/>
      <c r="M306" s="74">
        <f t="shared" si="72"/>
        <v>19328</v>
      </c>
      <c r="N306" s="76">
        <f t="shared" si="69"/>
        <v>76337</v>
      </c>
      <c r="O306" s="77">
        <f t="shared" si="68"/>
        <v>0</v>
      </c>
      <c r="P306" s="78">
        <f t="shared" si="68"/>
        <v>76337</v>
      </c>
    </row>
    <row r="307" spans="1:222" ht="15.75" customHeight="1" x14ac:dyDescent="0.35">
      <c r="A307" s="61" t="s">
        <v>62</v>
      </c>
      <c r="B307" s="62">
        <f>B308+B309+B310</f>
        <v>183.6</v>
      </c>
      <c r="C307" s="66">
        <f>C308+C309+C310</f>
        <v>8793</v>
      </c>
      <c r="D307" s="79">
        <f t="shared" si="64"/>
        <v>8976.6</v>
      </c>
      <c r="E307" s="65">
        <f>E308+E309+E310</f>
        <v>205</v>
      </c>
      <c r="F307" s="66">
        <f>F308+F309+F310</f>
        <v>8981</v>
      </c>
      <c r="G307" s="79">
        <f t="shared" si="70"/>
        <v>9186</v>
      </c>
      <c r="H307" s="65">
        <f>H308+H309+H310</f>
        <v>202.6</v>
      </c>
      <c r="I307" s="66">
        <f>I308+I309+I310</f>
        <v>7969</v>
      </c>
      <c r="J307" s="79">
        <f t="shared" si="71"/>
        <v>8171.6</v>
      </c>
      <c r="K307" s="65">
        <f>K308+K309+K310</f>
        <v>225.3</v>
      </c>
      <c r="L307" s="66">
        <f>L308+L309+L310</f>
        <v>8442.7000000000007</v>
      </c>
      <c r="M307" s="79">
        <f t="shared" si="72"/>
        <v>8668</v>
      </c>
      <c r="N307" s="82">
        <f t="shared" si="69"/>
        <v>816.5</v>
      </c>
      <c r="O307" s="83">
        <f t="shared" si="68"/>
        <v>34185.699999999997</v>
      </c>
      <c r="P307" s="80">
        <f t="shared" si="68"/>
        <v>35002.199999999997</v>
      </c>
    </row>
    <row r="308" spans="1:222" ht="15.75" customHeight="1" x14ac:dyDescent="0.35">
      <c r="A308" s="71" t="s">
        <v>69</v>
      </c>
      <c r="B308" s="72"/>
      <c r="C308" s="73">
        <v>2373</v>
      </c>
      <c r="D308" s="74">
        <f t="shared" si="64"/>
        <v>2373</v>
      </c>
      <c r="E308" s="75"/>
      <c r="F308" s="73">
        <v>2518</v>
      </c>
      <c r="G308" s="74">
        <f t="shared" si="70"/>
        <v>2518</v>
      </c>
      <c r="H308" s="75"/>
      <c r="I308" s="73">
        <v>2401</v>
      </c>
      <c r="J308" s="74">
        <f t="shared" si="71"/>
        <v>2401</v>
      </c>
      <c r="K308" s="75"/>
      <c r="L308" s="73">
        <v>2547</v>
      </c>
      <c r="M308" s="74">
        <f t="shared" si="72"/>
        <v>2547</v>
      </c>
      <c r="N308" s="76">
        <f t="shared" si="69"/>
        <v>0</v>
      </c>
      <c r="O308" s="77">
        <f t="shared" si="68"/>
        <v>9839</v>
      </c>
      <c r="P308" s="78">
        <f t="shared" si="68"/>
        <v>9839</v>
      </c>
    </row>
    <row r="309" spans="1:222" s="90" customFormat="1" ht="15.75" customHeight="1" x14ac:dyDescent="0.35">
      <c r="A309" s="51" t="s">
        <v>70</v>
      </c>
      <c r="B309" s="77">
        <v>175</v>
      </c>
      <c r="C309" s="84">
        <v>2717</v>
      </c>
      <c r="D309" s="74">
        <f t="shared" si="64"/>
        <v>2892</v>
      </c>
      <c r="E309" s="85">
        <v>196</v>
      </c>
      <c r="F309" s="84">
        <v>2804</v>
      </c>
      <c r="G309" s="74">
        <f t="shared" si="70"/>
        <v>3000</v>
      </c>
      <c r="H309" s="85">
        <v>195</v>
      </c>
      <c r="I309" s="84">
        <v>2465</v>
      </c>
      <c r="J309" s="74">
        <f t="shared" si="71"/>
        <v>2660</v>
      </c>
      <c r="K309" s="85">
        <v>216</v>
      </c>
      <c r="L309" s="84">
        <v>2642</v>
      </c>
      <c r="M309" s="74">
        <f t="shared" si="72"/>
        <v>2858</v>
      </c>
      <c r="N309" s="76">
        <f t="shared" si="69"/>
        <v>782</v>
      </c>
      <c r="O309" s="77">
        <f t="shared" si="68"/>
        <v>10628</v>
      </c>
      <c r="P309" s="78">
        <f t="shared" si="68"/>
        <v>11410</v>
      </c>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row>
    <row r="310" spans="1:222" ht="15.75" customHeight="1" thickBot="1" x14ac:dyDescent="0.4">
      <c r="A310" s="51" t="s">
        <v>71</v>
      </c>
      <c r="B310" s="77">
        <v>8.6</v>
      </c>
      <c r="C310" s="84">
        <v>3703</v>
      </c>
      <c r="D310" s="74">
        <f t="shared" si="64"/>
        <v>3711.6</v>
      </c>
      <c r="E310" s="85">
        <v>9</v>
      </c>
      <c r="F310" s="84">
        <v>3659</v>
      </c>
      <c r="G310" s="74">
        <f t="shared" si="70"/>
        <v>3668</v>
      </c>
      <c r="H310" s="85">
        <v>7.6</v>
      </c>
      <c r="I310" s="84">
        <v>3103</v>
      </c>
      <c r="J310" s="74">
        <f t="shared" si="71"/>
        <v>3110.6</v>
      </c>
      <c r="K310" s="85">
        <v>9.3000000000000007</v>
      </c>
      <c r="L310" s="84">
        <v>3253.7</v>
      </c>
      <c r="M310" s="74">
        <f t="shared" si="72"/>
        <v>3263</v>
      </c>
      <c r="N310" s="76">
        <f t="shared" si="69"/>
        <v>34.5</v>
      </c>
      <c r="O310" s="77">
        <f t="shared" si="68"/>
        <v>13718.7</v>
      </c>
      <c r="P310" s="78">
        <f t="shared" si="68"/>
        <v>13753.2</v>
      </c>
    </row>
    <row r="311" spans="1:222" s="42" customFormat="1" ht="15.75" customHeight="1" thickBot="1" x14ac:dyDescent="0.4">
      <c r="A311" s="86" t="s">
        <v>72</v>
      </c>
      <c r="B311" s="86">
        <f t="shared" ref="B311:P311" si="73">B282+B283+B287+B290+B291+B292+B293+B294+B295+B296+B297+B298+B299+B300+B301+B302+B303+B306+B307</f>
        <v>80132.900000000009</v>
      </c>
      <c r="C311" s="33">
        <f t="shared" si="73"/>
        <v>141308</v>
      </c>
      <c r="D311" s="34">
        <f t="shared" si="73"/>
        <v>221440.9</v>
      </c>
      <c r="E311" s="32">
        <f t="shared" si="73"/>
        <v>79489</v>
      </c>
      <c r="F311" s="33">
        <f t="shared" si="73"/>
        <v>138188</v>
      </c>
      <c r="G311" s="34">
        <f t="shared" si="73"/>
        <v>217677</v>
      </c>
      <c r="H311" s="32">
        <f t="shared" si="73"/>
        <v>77887.100000000006</v>
      </c>
      <c r="I311" s="33">
        <f t="shared" si="73"/>
        <v>121127.2</v>
      </c>
      <c r="J311" s="34">
        <f t="shared" si="73"/>
        <v>199014.30000000002</v>
      </c>
      <c r="K311" s="32">
        <f t="shared" si="73"/>
        <v>82131.400000000009</v>
      </c>
      <c r="L311" s="33">
        <f t="shared" si="73"/>
        <v>133706.6</v>
      </c>
      <c r="M311" s="34">
        <f t="shared" si="73"/>
        <v>215838</v>
      </c>
      <c r="N311" s="32">
        <f t="shared" si="73"/>
        <v>319640.40000000002</v>
      </c>
      <c r="O311" s="33">
        <f t="shared" si="73"/>
        <v>534329.79999999993</v>
      </c>
      <c r="P311" s="35">
        <f t="shared" si="73"/>
        <v>853970.2</v>
      </c>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row>
    <row r="312" spans="1:222" s="89" customFormat="1" ht="15.75" customHeight="1" x14ac:dyDescent="0.35">
      <c r="A312" s="91"/>
      <c r="B312" s="91"/>
      <c r="C312" s="91"/>
      <c r="D312" s="91"/>
      <c r="E312" s="91"/>
      <c r="F312" s="91"/>
      <c r="G312" s="91"/>
      <c r="H312" s="91"/>
      <c r="I312" s="91"/>
      <c r="J312" s="91"/>
      <c r="K312" s="91"/>
      <c r="L312" s="91"/>
      <c r="M312" s="91"/>
      <c r="N312" s="91"/>
      <c r="O312" s="91"/>
      <c r="P312" s="91"/>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row>
    <row r="313" spans="1:222" ht="14.25" customHeight="1" x14ac:dyDescent="0.35">
      <c r="A313" s="149" t="s">
        <v>80</v>
      </c>
      <c r="B313" s="149"/>
      <c r="C313" s="149"/>
      <c r="D313" s="149"/>
      <c r="E313" s="149"/>
      <c r="F313" s="149"/>
      <c r="G313" s="149"/>
      <c r="H313" s="149"/>
      <c r="I313" s="149"/>
      <c r="J313" s="149"/>
      <c r="K313" s="149"/>
      <c r="L313" s="149"/>
      <c r="M313" s="149"/>
      <c r="N313" s="149"/>
      <c r="O313" s="149"/>
      <c r="P313" s="149"/>
    </row>
    <row r="314" spans="1:222" ht="14.25" customHeight="1" x14ac:dyDescent="0.35">
      <c r="A314" s="150" t="s">
        <v>46</v>
      </c>
      <c r="B314" s="150"/>
      <c r="C314" s="150"/>
      <c r="D314" s="150"/>
      <c r="E314" s="150"/>
      <c r="F314" s="150"/>
      <c r="G314" s="150"/>
      <c r="H314" s="150"/>
      <c r="I314" s="150"/>
      <c r="J314" s="150"/>
      <c r="K314" s="150"/>
      <c r="L314" s="150"/>
      <c r="M314" s="150"/>
      <c r="N314" s="150"/>
      <c r="O314" s="150"/>
      <c r="P314" s="150"/>
    </row>
    <row r="315" spans="1:222" ht="16" thickBot="1" x14ac:dyDescent="0.4">
      <c r="A315" s="46"/>
      <c r="B315" s="47"/>
      <c r="C315" s="47"/>
      <c r="D315" s="48"/>
      <c r="E315" s="48"/>
      <c r="F315" s="48"/>
      <c r="G315" s="48"/>
      <c r="H315" s="48"/>
      <c r="I315" s="48"/>
      <c r="J315" s="48"/>
      <c r="K315" s="48"/>
      <c r="L315" s="151"/>
      <c r="M315" s="151"/>
      <c r="N315" s="48"/>
      <c r="O315" s="153" t="s">
        <v>39</v>
      </c>
      <c r="P315" s="153"/>
    </row>
    <row r="316" spans="1:222" ht="13.5" customHeight="1" thickBot="1" x14ac:dyDescent="0.4">
      <c r="A316" s="141" t="s">
        <v>2</v>
      </c>
      <c r="B316" s="143" t="s">
        <v>47</v>
      </c>
      <c r="C316" s="144"/>
      <c r="D316" s="145"/>
      <c r="E316" s="146" t="s">
        <v>48</v>
      </c>
      <c r="F316" s="144"/>
      <c r="G316" s="147"/>
      <c r="H316" s="143" t="s">
        <v>49</v>
      </c>
      <c r="I316" s="144"/>
      <c r="J316" s="145"/>
      <c r="K316" s="146" t="s">
        <v>50</v>
      </c>
      <c r="L316" s="144"/>
      <c r="M316" s="147"/>
      <c r="N316" s="146" t="s">
        <v>81</v>
      </c>
      <c r="O316" s="144"/>
      <c r="P316" s="154"/>
    </row>
    <row r="317" spans="1:222" ht="15" thickBot="1" x14ac:dyDescent="0.4">
      <c r="A317" s="142"/>
      <c r="B317" s="3" t="s">
        <v>8</v>
      </c>
      <c r="C317" s="4" t="s">
        <v>9</v>
      </c>
      <c r="D317" s="5" t="s">
        <v>10</v>
      </c>
      <c r="E317" s="3" t="s">
        <v>8</v>
      </c>
      <c r="F317" s="4" t="s">
        <v>9</v>
      </c>
      <c r="G317" s="6" t="s">
        <v>10</v>
      </c>
      <c r="H317" s="3" t="s">
        <v>8</v>
      </c>
      <c r="I317" s="4" t="s">
        <v>9</v>
      </c>
      <c r="J317" s="5" t="s">
        <v>10</v>
      </c>
      <c r="K317" s="3" t="s">
        <v>8</v>
      </c>
      <c r="L317" s="4" t="s">
        <v>9</v>
      </c>
      <c r="M317" s="6" t="s">
        <v>10</v>
      </c>
      <c r="N317" s="3" t="s">
        <v>8</v>
      </c>
      <c r="O317" s="49" t="s">
        <v>9</v>
      </c>
      <c r="P317" s="50" t="s">
        <v>10</v>
      </c>
    </row>
    <row r="318" spans="1:222" ht="15.65" customHeight="1" thickBot="1" x14ac:dyDescent="0.4">
      <c r="A318" s="51" t="s">
        <v>11</v>
      </c>
      <c r="B318" s="52">
        <v>4.5</v>
      </c>
      <c r="C318" s="53">
        <v>35439</v>
      </c>
      <c r="D318" s="54">
        <f t="shared" ref="D318:D346" si="74">B318+C318</f>
        <v>35443.5</v>
      </c>
      <c r="E318" s="55">
        <v>5.0999999999999996</v>
      </c>
      <c r="F318" s="56">
        <v>27285</v>
      </c>
      <c r="G318" s="57">
        <f t="shared" ref="G318:G335" si="75">E318+F318</f>
        <v>27290.1</v>
      </c>
      <c r="H318" s="55">
        <v>4.7</v>
      </c>
      <c r="I318" s="56">
        <v>27912</v>
      </c>
      <c r="J318" s="57">
        <f t="shared" ref="J318:J335" si="76">H318+I318</f>
        <v>27916.7</v>
      </c>
      <c r="K318" s="55">
        <v>8.5</v>
      </c>
      <c r="L318" s="56">
        <v>25927</v>
      </c>
      <c r="M318" s="57">
        <f t="shared" ref="M318:M335" si="77">K318+L318</f>
        <v>25935.5</v>
      </c>
      <c r="N318" s="58">
        <f>B318+E318+H318+K318</f>
        <v>22.8</v>
      </c>
      <c r="O318" s="59">
        <f t="shared" ref="O318:P346" si="78">C318+F318+I318+L318</f>
        <v>116563</v>
      </c>
      <c r="P318" s="60">
        <f t="shared" si="78"/>
        <v>116585.8</v>
      </c>
    </row>
    <row r="319" spans="1:222" ht="15.65" customHeight="1" x14ac:dyDescent="0.35">
      <c r="A319" s="61" t="s">
        <v>12</v>
      </c>
      <c r="B319" s="62">
        <f>B320+B321+B322</f>
        <v>22634</v>
      </c>
      <c r="C319" s="63">
        <f>C320+C321+C322</f>
        <v>5367</v>
      </c>
      <c r="D319" s="64">
        <f t="shared" si="74"/>
        <v>28001</v>
      </c>
      <c r="E319" s="65">
        <f>E320+E321+E322</f>
        <v>23316</v>
      </c>
      <c r="F319" s="66">
        <f>F320+F321+F322</f>
        <v>5199</v>
      </c>
      <c r="G319" s="64">
        <f t="shared" si="75"/>
        <v>28515</v>
      </c>
      <c r="H319" s="65">
        <f>H320+H321+H322</f>
        <v>23680</v>
      </c>
      <c r="I319" s="66">
        <f>I320+I321+I322</f>
        <v>5596</v>
      </c>
      <c r="J319" s="64">
        <f t="shared" si="76"/>
        <v>29276</v>
      </c>
      <c r="K319" s="65">
        <f>K320+K321+K322</f>
        <v>24214</v>
      </c>
      <c r="L319" s="66">
        <f>L320+L321+L322</f>
        <v>5488</v>
      </c>
      <c r="M319" s="64">
        <f t="shared" si="77"/>
        <v>29702</v>
      </c>
      <c r="N319" s="67">
        <f t="shared" ref="N319:N346" si="79">B319+E319+H319+K319</f>
        <v>93844</v>
      </c>
      <c r="O319" s="68">
        <f t="shared" si="78"/>
        <v>21650</v>
      </c>
      <c r="P319" s="69">
        <f t="shared" si="78"/>
        <v>115494</v>
      </c>
    </row>
    <row r="320" spans="1:222" ht="15.65" customHeight="1" x14ac:dyDescent="0.35">
      <c r="A320" s="71" t="s">
        <v>52</v>
      </c>
      <c r="B320" s="72">
        <v>10211</v>
      </c>
      <c r="C320" s="73">
        <v>1832</v>
      </c>
      <c r="D320" s="74">
        <f t="shared" si="74"/>
        <v>12043</v>
      </c>
      <c r="E320" s="75">
        <v>10332</v>
      </c>
      <c r="F320" s="73">
        <v>1699</v>
      </c>
      <c r="G320" s="74">
        <f t="shared" si="75"/>
        <v>12031</v>
      </c>
      <c r="H320" s="75">
        <v>10529</v>
      </c>
      <c r="I320" s="73">
        <v>1943</v>
      </c>
      <c r="J320" s="74">
        <f t="shared" si="76"/>
        <v>12472</v>
      </c>
      <c r="K320" s="75">
        <v>10379</v>
      </c>
      <c r="L320" s="73">
        <v>1779</v>
      </c>
      <c r="M320" s="74">
        <f t="shared" si="77"/>
        <v>12158</v>
      </c>
      <c r="N320" s="76">
        <f t="shared" si="79"/>
        <v>41451</v>
      </c>
      <c r="O320" s="77">
        <f t="shared" si="78"/>
        <v>7253</v>
      </c>
      <c r="P320" s="78">
        <f t="shared" si="78"/>
        <v>48704</v>
      </c>
    </row>
    <row r="321" spans="1:222" ht="15.65" customHeight="1" x14ac:dyDescent="0.35">
      <c r="A321" s="71" t="s">
        <v>53</v>
      </c>
      <c r="B321" s="72">
        <v>12326</v>
      </c>
      <c r="C321" s="73">
        <v>2798</v>
      </c>
      <c r="D321" s="74">
        <f t="shared" si="74"/>
        <v>15124</v>
      </c>
      <c r="E321" s="75">
        <v>12881</v>
      </c>
      <c r="F321" s="73">
        <v>2695</v>
      </c>
      <c r="G321" s="74">
        <f t="shared" si="75"/>
        <v>15576</v>
      </c>
      <c r="H321" s="75">
        <v>13046</v>
      </c>
      <c r="I321" s="73">
        <v>2875</v>
      </c>
      <c r="J321" s="74">
        <f t="shared" si="76"/>
        <v>15921</v>
      </c>
      <c r="K321" s="75">
        <v>13723</v>
      </c>
      <c r="L321" s="73">
        <v>2871</v>
      </c>
      <c r="M321" s="74">
        <f t="shared" si="77"/>
        <v>16594</v>
      </c>
      <c r="N321" s="76">
        <f t="shared" si="79"/>
        <v>51976</v>
      </c>
      <c r="O321" s="77">
        <f t="shared" si="78"/>
        <v>11239</v>
      </c>
      <c r="P321" s="78">
        <f t="shared" si="78"/>
        <v>63215</v>
      </c>
    </row>
    <row r="322" spans="1:222" ht="15.65" customHeight="1" x14ac:dyDescent="0.35">
      <c r="A322" s="71" t="s">
        <v>15</v>
      </c>
      <c r="B322" s="72">
        <v>97</v>
      </c>
      <c r="C322" s="73">
        <v>737</v>
      </c>
      <c r="D322" s="74">
        <f t="shared" si="74"/>
        <v>834</v>
      </c>
      <c r="E322" s="75">
        <v>103</v>
      </c>
      <c r="F322" s="73">
        <v>805</v>
      </c>
      <c r="G322" s="74">
        <f t="shared" si="75"/>
        <v>908</v>
      </c>
      <c r="H322" s="75">
        <v>105</v>
      </c>
      <c r="I322" s="73">
        <v>778</v>
      </c>
      <c r="J322" s="74">
        <f t="shared" si="76"/>
        <v>883</v>
      </c>
      <c r="K322" s="75">
        <v>112</v>
      </c>
      <c r="L322" s="73">
        <v>838</v>
      </c>
      <c r="M322" s="74">
        <f t="shared" si="77"/>
        <v>950</v>
      </c>
      <c r="N322" s="76">
        <f t="shared" si="79"/>
        <v>417</v>
      </c>
      <c r="O322" s="77">
        <f t="shared" si="78"/>
        <v>3158</v>
      </c>
      <c r="P322" s="78">
        <f t="shared" si="78"/>
        <v>3575</v>
      </c>
      <c r="Q322" s="90"/>
    </row>
    <row r="323" spans="1:222" ht="15.65" customHeight="1" x14ac:dyDescent="0.35">
      <c r="A323" s="61" t="s">
        <v>16</v>
      </c>
      <c r="B323" s="62">
        <f>B324+B325</f>
        <v>5316</v>
      </c>
      <c r="C323" s="66">
        <f>C324+C325</f>
        <v>27682</v>
      </c>
      <c r="D323" s="79">
        <f t="shared" si="74"/>
        <v>32998</v>
      </c>
      <c r="E323" s="65">
        <f>E324+E325</f>
        <v>5157</v>
      </c>
      <c r="F323" s="66">
        <f>F324+F325</f>
        <v>28108</v>
      </c>
      <c r="G323" s="79">
        <f t="shared" si="75"/>
        <v>33265</v>
      </c>
      <c r="H323" s="65">
        <f>H324+H325</f>
        <v>5241</v>
      </c>
      <c r="I323" s="66">
        <f>I324+I325</f>
        <v>26049</v>
      </c>
      <c r="J323" s="79">
        <f t="shared" si="76"/>
        <v>31290</v>
      </c>
      <c r="K323" s="65">
        <f>K324+K325</f>
        <v>5288</v>
      </c>
      <c r="L323" s="66">
        <f>L324+L325</f>
        <v>31626</v>
      </c>
      <c r="M323" s="79">
        <f t="shared" si="77"/>
        <v>36914</v>
      </c>
      <c r="N323" s="67">
        <f t="shared" si="79"/>
        <v>21002</v>
      </c>
      <c r="O323" s="68">
        <f t="shared" si="78"/>
        <v>113465</v>
      </c>
      <c r="P323" s="80">
        <f t="shared" si="78"/>
        <v>134467</v>
      </c>
    </row>
    <row r="324" spans="1:222" ht="15.65" customHeight="1" x14ac:dyDescent="0.35">
      <c r="A324" s="71" t="s">
        <v>17</v>
      </c>
      <c r="B324" s="72">
        <v>915</v>
      </c>
      <c r="C324" s="73">
        <v>725</v>
      </c>
      <c r="D324" s="74">
        <f t="shared" si="74"/>
        <v>1640</v>
      </c>
      <c r="E324" s="75">
        <v>716</v>
      </c>
      <c r="F324" s="73">
        <v>709</v>
      </c>
      <c r="G324" s="74">
        <f t="shared" si="75"/>
        <v>1425</v>
      </c>
      <c r="H324" s="75">
        <v>848</v>
      </c>
      <c r="I324" s="73">
        <v>687</v>
      </c>
      <c r="J324" s="74">
        <f t="shared" si="76"/>
        <v>1535</v>
      </c>
      <c r="K324" s="75">
        <v>639</v>
      </c>
      <c r="L324" s="73">
        <v>547</v>
      </c>
      <c r="M324" s="74">
        <f t="shared" si="77"/>
        <v>1186</v>
      </c>
      <c r="N324" s="76">
        <f t="shared" si="79"/>
        <v>3118</v>
      </c>
      <c r="O324" s="77">
        <f t="shared" si="78"/>
        <v>2668</v>
      </c>
      <c r="P324" s="78">
        <f t="shared" si="78"/>
        <v>5786</v>
      </c>
      <c r="Q324" s="42"/>
    </row>
    <row r="325" spans="1:222" ht="15.65" customHeight="1" x14ac:dyDescent="0.35">
      <c r="A325" s="71" t="s">
        <v>18</v>
      </c>
      <c r="B325" s="72">
        <v>4401</v>
      </c>
      <c r="C325" s="73">
        <v>26957</v>
      </c>
      <c r="D325" s="74">
        <f t="shared" si="74"/>
        <v>31358</v>
      </c>
      <c r="E325" s="75">
        <v>4441</v>
      </c>
      <c r="F325" s="73">
        <v>27399</v>
      </c>
      <c r="G325" s="74">
        <f t="shared" si="75"/>
        <v>31840</v>
      </c>
      <c r="H325" s="75">
        <v>4393</v>
      </c>
      <c r="I325" s="73">
        <v>25362</v>
      </c>
      <c r="J325" s="74">
        <f t="shared" si="76"/>
        <v>29755</v>
      </c>
      <c r="K325" s="75">
        <v>4649</v>
      </c>
      <c r="L325" s="73">
        <v>31079</v>
      </c>
      <c r="M325" s="74">
        <f t="shared" si="77"/>
        <v>35728</v>
      </c>
      <c r="N325" s="76">
        <f t="shared" si="79"/>
        <v>17884</v>
      </c>
      <c r="O325" s="77">
        <f t="shared" si="78"/>
        <v>110797</v>
      </c>
      <c r="P325" s="78">
        <f t="shared" si="78"/>
        <v>128681</v>
      </c>
      <c r="Q325" s="42"/>
    </row>
    <row r="326" spans="1:222" ht="15.65" customHeight="1" x14ac:dyDescent="0.35">
      <c r="A326" s="71" t="s">
        <v>19</v>
      </c>
      <c r="B326" s="72">
        <v>3097</v>
      </c>
      <c r="C326" s="73">
        <v>294</v>
      </c>
      <c r="D326" s="74">
        <f t="shared" si="74"/>
        <v>3391</v>
      </c>
      <c r="E326" s="75">
        <v>2829</v>
      </c>
      <c r="F326" s="73">
        <v>385</v>
      </c>
      <c r="G326" s="74">
        <f t="shared" si="75"/>
        <v>3214</v>
      </c>
      <c r="H326" s="75">
        <v>2778</v>
      </c>
      <c r="I326" s="73">
        <v>351</v>
      </c>
      <c r="J326" s="74">
        <f t="shared" si="76"/>
        <v>3129</v>
      </c>
      <c r="K326" s="75">
        <v>3112</v>
      </c>
      <c r="L326" s="73">
        <v>337</v>
      </c>
      <c r="M326" s="74">
        <f t="shared" si="77"/>
        <v>3449</v>
      </c>
      <c r="N326" s="76">
        <f t="shared" si="79"/>
        <v>11816</v>
      </c>
      <c r="O326" s="77">
        <f t="shared" si="78"/>
        <v>1367</v>
      </c>
      <c r="P326" s="78">
        <f t="shared" si="78"/>
        <v>13183</v>
      </c>
    </row>
    <row r="327" spans="1:222" ht="15.65" customHeight="1" x14ac:dyDescent="0.35">
      <c r="A327" s="71" t="s">
        <v>54</v>
      </c>
      <c r="B327" s="72">
        <v>740</v>
      </c>
      <c r="C327" s="81"/>
      <c r="D327" s="74">
        <f t="shared" si="74"/>
        <v>740</v>
      </c>
      <c r="E327" s="75">
        <v>834</v>
      </c>
      <c r="F327" s="81"/>
      <c r="G327" s="74">
        <f t="shared" si="75"/>
        <v>834</v>
      </c>
      <c r="H327" s="75">
        <v>841</v>
      </c>
      <c r="I327" s="81"/>
      <c r="J327" s="74">
        <f t="shared" si="76"/>
        <v>841</v>
      </c>
      <c r="K327" s="75">
        <v>784</v>
      </c>
      <c r="L327" s="81"/>
      <c r="M327" s="74">
        <f t="shared" si="77"/>
        <v>784</v>
      </c>
      <c r="N327" s="76">
        <f t="shared" si="79"/>
        <v>3199</v>
      </c>
      <c r="O327" s="77">
        <f t="shared" si="78"/>
        <v>0</v>
      </c>
      <c r="P327" s="78">
        <f t="shared" si="78"/>
        <v>3199</v>
      </c>
      <c r="R327" s="90"/>
      <c r="S327" s="90"/>
      <c r="T327" s="90"/>
      <c r="U327" s="90"/>
      <c r="V327" s="90"/>
      <c r="W327" s="90"/>
      <c r="X327" s="90"/>
      <c r="Y327" s="90"/>
      <c r="Z327" s="90"/>
      <c r="AA327" s="90"/>
      <c r="AB327" s="90"/>
      <c r="AC327" s="90"/>
      <c r="AD327" s="90"/>
      <c r="AE327" s="90"/>
      <c r="AF327" s="90"/>
      <c r="AG327" s="90"/>
      <c r="AH327" s="90"/>
      <c r="AI327" s="90"/>
      <c r="AJ327" s="90"/>
      <c r="AK327" s="90"/>
      <c r="AL327" s="90"/>
      <c r="AM327" s="90"/>
      <c r="AN327" s="90"/>
      <c r="AO327" s="90"/>
      <c r="AP327" s="90"/>
      <c r="AQ327" s="90"/>
      <c r="AR327" s="90"/>
      <c r="AS327" s="90"/>
      <c r="AT327" s="90"/>
      <c r="AU327" s="90"/>
      <c r="AV327" s="90"/>
      <c r="AW327" s="90"/>
      <c r="AX327" s="90"/>
      <c r="AY327" s="90"/>
      <c r="AZ327" s="90"/>
      <c r="BA327" s="90"/>
      <c r="BB327" s="90"/>
      <c r="BC327" s="90"/>
      <c r="BD327" s="90"/>
      <c r="BE327" s="90"/>
      <c r="BF327" s="90"/>
      <c r="BG327" s="90"/>
      <c r="BH327" s="90"/>
      <c r="BI327" s="90"/>
      <c r="BJ327" s="90"/>
      <c r="BK327" s="90"/>
      <c r="BL327" s="90"/>
      <c r="BM327" s="90"/>
      <c r="BN327" s="90"/>
      <c r="BO327" s="90"/>
      <c r="BP327" s="90"/>
      <c r="BQ327" s="90"/>
      <c r="BR327" s="90"/>
      <c r="BS327" s="90"/>
      <c r="BT327" s="90"/>
      <c r="BU327" s="90"/>
      <c r="BV327" s="90"/>
      <c r="BW327" s="90"/>
      <c r="BX327" s="90"/>
    </row>
    <row r="328" spans="1:222" ht="15.65" customHeight="1" x14ac:dyDescent="0.35">
      <c r="A328" s="71" t="s">
        <v>55</v>
      </c>
      <c r="B328" s="72">
        <v>185</v>
      </c>
      <c r="C328" s="73"/>
      <c r="D328" s="74">
        <f t="shared" si="74"/>
        <v>185</v>
      </c>
      <c r="E328" s="75">
        <v>185</v>
      </c>
      <c r="F328" s="73"/>
      <c r="G328" s="74">
        <f t="shared" si="75"/>
        <v>185</v>
      </c>
      <c r="H328" s="75">
        <v>201</v>
      </c>
      <c r="I328" s="73"/>
      <c r="J328" s="74">
        <f t="shared" si="76"/>
        <v>201</v>
      </c>
      <c r="K328" s="75">
        <v>194</v>
      </c>
      <c r="L328" s="73"/>
      <c r="M328" s="74">
        <f t="shared" si="77"/>
        <v>194</v>
      </c>
      <c r="N328" s="76">
        <f t="shared" si="79"/>
        <v>765</v>
      </c>
      <c r="O328" s="77">
        <f t="shared" si="78"/>
        <v>0</v>
      </c>
      <c r="P328" s="78">
        <f t="shared" si="78"/>
        <v>765</v>
      </c>
    </row>
    <row r="329" spans="1:222" ht="15.65" customHeight="1" x14ac:dyDescent="0.35">
      <c r="A329" s="71" t="s">
        <v>21</v>
      </c>
      <c r="B329" s="72">
        <v>1227</v>
      </c>
      <c r="C329" s="73">
        <v>9404</v>
      </c>
      <c r="D329" s="74">
        <f t="shared" si="74"/>
        <v>10631</v>
      </c>
      <c r="E329" s="75">
        <v>1192</v>
      </c>
      <c r="F329" s="73">
        <v>11198</v>
      </c>
      <c r="G329" s="74">
        <f t="shared" si="75"/>
        <v>12390</v>
      </c>
      <c r="H329" s="75">
        <v>1245</v>
      </c>
      <c r="I329" s="73">
        <v>9978</v>
      </c>
      <c r="J329" s="74">
        <f t="shared" si="76"/>
        <v>11223</v>
      </c>
      <c r="K329" s="75">
        <v>1467</v>
      </c>
      <c r="L329" s="73">
        <v>11421</v>
      </c>
      <c r="M329" s="74">
        <f t="shared" si="77"/>
        <v>12888</v>
      </c>
      <c r="N329" s="76">
        <f t="shared" si="79"/>
        <v>5131</v>
      </c>
      <c r="O329" s="77">
        <f t="shared" si="78"/>
        <v>42001</v>
      </c>
      <c r="P329" s="78">
        <f t="shared" si="78"/>
        <v>47132</v>
      </c>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row>
    <row r="330" spans="1:222" ht="15.65" customHeight="1" x14ac:dyDescent="0.35">
      <c r="A330" s="71" t="s">
        <v>22</v>
      </c>
      <c r="B330" s="72">
        <v>2242</v>
      </c>
      <c r="C330" s="73">
        <v>7612</v>
      </c>
      <c r="D330" s="74">
        <f t="shared" si="74"/>
        <v>9854</v>
      </c>
      <c r="E330" s="75">
        <v>1908</v>
      </c>
      <c r="F330" s="73">
        <v>7517</v>
      </c>
      <c r="G330" s="74">
        <f t="shared" si="75"/>
        <v>9425</v>
      </c>
      <c r="H330" s="75">
        <v>1877</v>
      </c>
      <c r="I330" s="73">
        <v>5815</v>
      </c>
      <c r="J330" s="74">
        <f t="shared" si="76"/>
        <v>7692</v>
      </c>
      <c r="K330" s="75">
        <v>3594</v>
      </c>
      <c r="L330" s="73">
        <v>7505</v>
      </c>
      <c r="M330" s="74">
        <f t="shared" si="77"/>
        <v>11099</v>
      </c>
      <c r="N330" s="76">
        <f t="shared" si="79"/>
        <v>9621</v>
      </c>
      <c r="O330" s="77">
        <f t="shared" si="78"/>
        <v>28449</v>
      </c>
      <c r="P330" s="78">
        <f t="shared" si="78"/>
        <v>38070</v>
      </c>
      <c r="R330" s="42"/>
      <c r="S330" s="42"/>
      <c r="T330" s="42"/>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row>
    <row r="331" spans="1:222" ht="15.65" customHeight="1" x14ac:dyDescent="0.35">
      <c r="A331" s="71" t="s">
        <v>23</v>
      </c>
      <c r="B331" s="72">
        <v>2552.8000000000002</v>
      </c>
      <c r="C331" s="73">
        <v>6183.3</v>
      </c>
      <c r="D331" s="74">
        <f t="shared" si="74"/>
        <v>8736.1</v>
      </c>
      <c r="E331" s="75">
        <v>3132</v>
      </c>
      <c r="F331" s="73">
        <v>6849</v>
      </c>
      <c r="G331" s="74">
        <f t="shared" si="75"/>
        <v>9981</v>
      </c>
      <c r="H331" s="75">
        <v>2611</v>
      </c>
      <c r="I331" s="73">
        <v>6413</v>
      </c>
      <c r="J331" s="74">
        <f t="shared" si="76"/>
        <v>9024</v>
      </c>
      <c r="K331" s="75">
        <v>2554</v>
      </c>
      <c r="L331" s="73">
        <v>8167</v>
      </c>
      <c r="M331" s="74">
        <f t="shared" si="77"/>
        <v>10721</v>
      </c>
      <c r="N331" s="76">
        <f t="shared" si="79"/>
        <v>10849.8</v>
      </c>
      <c r="O331" s="77">
        <f t="shared" si="78"/>
        <v>27612.3</v>
      </c>
      <c r="P331" s="78">
        <f t="shared" si="78"/>
        <v>38462.1</v>
      </c>
    </row>
    <row r="332" spans="1:222" ht="15.65" customHeight="1" x14ac:dyDescent="0.35">
      <c r="A332" s="71" t="s">
        <v>56</v>
      </c>
      <c r="B332" s="72">
        <v>169</v>
      </c>
      <c r="C332" s="73">
        <v>329</v>
      </c>
      <c r="D332" s="74">
        <f t="shared" si="74"/>
        <v>498</v>
      </c>
      <c r="E332" s="75">
        <v>169</v>
      </c>
      <c r="F332" s="73">
        <v>326</v>
      </c>
      <c r="G332" s="74">
        <f t="shared" si="75"/>
        <v>495</v>
      </c>
      <c r="H332" s="75">
        <v>165</v>
      </c>
      <c r="I332" s="73">
        <v>287</v>
      </c>
      <c r="J332" s="74">
        <f t="shared" si="76"/>
        <v>452</v>
      </c>
      <c r="K332" s="75">
        <v>171</v>
      </c>
      <c r="L332" s="73">
        <v>312</v>
      </c>
      <c r="M332" s="74">
        <f t="shared" si="77"/>
        <v>483</v>
      </c>
      <c r="N332" s="76">
        <f t="shared" si="79"/>
        <v>674</v>
      </c>
      <c r="O332" s="77">
        <f t="shared" si="78"/>
        <v>1254</v>
      </c>
      <c r="P332" s="78">
        <f t="shared" si="78"/>
        <v>1928</v>
      </c>
    </row>
    <row r="333" spans="1:222" ht="15.65" customHeight="1" x14ac:dyDescent="0.35">
      <c r="A333" s="71" t="s">
        <v>24</v>
      </c>
      <c r="B333" s="72">
        <v>7866</v>
      </c>
      <c r="C333" s="73"/>
      <c r="D333" s="74">
        <f t="shared" si="74"/>
        <v>7866</v>
      </c>
      <c r="E333" s="75">
        <v>7444</v>
      </c>
      <c r="F333" s="73"/>
      <c r="G333" s="74">
        <f t="shared" si="75"/>
        <v>7444</v>
      </c>
      <c r="H333" s="75">
        <v>6999</v>
      </c>
      <c r="I333" s="73"/>
      <c r="J333" s="74">
        <f t="shared" si="76"/>
        <v>6999</v>
      </c>
      <c r="K333" s="75">
        <v>7017</v>
      </c>
      <c r="L333" s="73"/>
      <c r="M333" s="74">
        <f t="shared" si="77"/>
        <v>7017</v>
      </c>
      <c r="N333" s="76">
        <f t="shared" si="79"/>
        <v>29326</v>
      </c>
      <c r="O333" s="77">
        <f t="shared" si="78"/>
        <v>0</v>
      </c>
      <c r="P333" s="78">
        <f t="shared" si="78"/>
        <v>29326</v>
      </c>
      <c r="BY333" s="90"/>
      <c r="BZ333" s="90"/>
      <c r="CA333" s="90"/>
      <c r="CB333" s="90"/>
      <c r="CC333" s="90"/>
      <c r="CD333" s="90"/>
      <c r="CE333" s="90"/>
      <c r="CF333" s="90"/>
      <c r="CG333" s="90"/>
      <c r="CH333" s="90"/>
      <c r="CI333" s="90"/>
      <c r="CJ333" s="90"/>
      <c r="CK333" s="90"/>
      <c r="CL333" s="90"/>
      <c r="CM333" s="90"/>
      <c r="CN333" s="90"/>
      <c r="CO333" s="90"/>
      <c r="CP333" s="90"/>
      <c r="CQ333" s="90"/>
      <c r="CR333" s="90"/>
      <c r="CS333" s="90"/>
      <c r="CT333" s="90"/>
      <c r="CU333" s="90"/>
      <c r="CV333" s="90"/>
      <c r="CW333" s="90"/>
      <c r="CX333" s="90"/>
      <c r="CY333" s="90"/>
      <c r="CZ333" s="90"/>
      <c r="DA333" s="90"/>
      <c r="DB333" s="90"/>
      <c r="DC333" s="90"/>
      <c r="DD333" s="90"/>
      <c r="DE333" s="90"/>
      <c r="DF333" s="90"/>
      <c r="DG333" s="90"/>
      <c r="DH333" s="90"/>
      <c r="DI333" s="90"/>
      <c r="DJ333" s="90"/>
      <c r="DK333" s="90"/>
      <c r="DL333" s="90"/>
      <c r="DM333" s="90"/>
      <c r="DN333" s="90"/>
      <c r="DO333" s="90"/>
      <c r="DP333" s="90"/>
      <c r="DQ333" s="90"/>
      <c r="DR333" s="90"/>
      <c r="DS333" s="90"/>
      <c r="DT333" s="90"/>
      <c r="DU333" s="90"/>
      <c r="DV333" s="90"/>
      <c r="DW333" s="90"/>
      <c r="DX333" s="90"/>
      <c r="DY333" s="90"/>
      <c r="DZ333" s="90"/>
      <c r="EA333" s="90"/>
      <c r="EB333" s="90"/>
      <c r="EC333" s="90"/>
      <c r="ED333" s="90"/>
      <c r="EE333" s="90"/>
      <c r="EF333" s="90"/>
      <c r="EG333" s="90"/>
      <c r="EH333" s="90"/>
      <c r="EI333" s="90"/>
      <c r="EJ333" s="90"/>
      <c r="EK333" s="90"/>
      <c r="EL333" s="90"/>
      <c r="EM333" s="90"/>
      <c r="EN333" s="90"/>
      <c r="EO333" s="90"/>
      <c r="EP333" s="90"/>
      <c r="EQ333" s="90"/>
      <c r="ER333" s="90"/>
      <c r="ES333" s="90"/>
      <c r="ET333" s="90"/>
      <c r="EU333" s="90"/>
      <c r="EV333" s="90"/>
      <c r="EW333" s="90"/>
      <c r="EX333" s="90"/>
      <c r="EY333" s="90"/>
      <c r="EZ333" s="90"/>
      <c r="FA333" s="90"/>
      <c r="FB333" s="90"/>
      <c r="FC333" s="90"/>
      <c r="FD333" s="90"/>
      <c r="FE333" s="90"/>
      <c r="FF333" s="90"/>
      <c r="FG333" s="90"/>
      <c r="FH333" s="90"/>
      <c r="FI333" s="90"/>
      <c r="FJ333" s="90"/>
      <c r="FK333" s="90"/>
      <c r="FL333" s="90"/>
      <c r="FM333" s="90"/>
      <c r="FN333" s="90"/>
      <c r="FO333" s="90"/>
      <c r="FP333" s="90"/>
      <c r="FQ333" s="90"/>
      <c r="FR333" s="90"/>
      <c r="FS333" s="90"/>
      <c r="FT333" s="90"/>
      <c r="FU333" s="90"/>
      <c r="FV333" s="90"/>
      <c r="FW333" s="90"/>
      <c r="FX333" s="90"/>
      <c r="FY333" s="90"/>
      <c r="FZ333" s="90"/>
      <c r="GA333" s="90"/>
      <c r="GB333" s="90"/>
      <c r="GC333" s="90"/>
      <c r="GD333" s="90"/>
      <c r="GE333" s="90"/>
      <c r="GF333" s="90"/>
      <c r="GG333" s="90"/>
      <c r="GH333" s="90"/>
      <c r="GI333" s="90"/>
      <c r="GJ333" s="90"/>
      <c r="GK333" s="90"/>
      <c r="GL333" s="90"/>
      <c r="GM333" s="90"/>
      <c r="GN333" s="90"/>
      <c r="GO333" s="90"/>
      <c r="GP333" s="90"/>
      <c r="GQ333" s="90"/>
      <c r="GR333" s="90"/>
      <c r="GS333" s="90"/>
      <c r="GT333" s="90"/>
      <c r="GU333" s="90"/>
      <c r="GV333" s="90"/>
      <c r="GW333" s="90"/>
      <c r="GX333" s="90"/>
      <c r="GY333" s="90"/>
      <c r="GZ333" s="90"/>
      <c r="HA333" s="90"/>
      <c r="HB333" s="90"/>
      <c r="HC333" s="90"/>
      <c r="HD333" s="90"/>
      <c r="HE333" s="90"/>
      <c r="HF333" s="90"/>
      <c r="HG333" s="90"/>
      <c r="HH333" s="90"/>
      <c r="HI333" s="90"/>
      <c r="HJ333" s="90"/>
      <c r="HK333" s="90"/>
      <c r="HL333" s="90"/>
      <c r="HM333" s="90"/>
      <c r="HN333" s="90"/>
    </row>
    <row r="334" spans="1:222" ht="15.65" customHeight="1" x14ac:dyDescent="0.35">
      <c r="A334" s="71" t="s">
        <v>25</v>
      </c>
      <c r="B334" s="72">
        <v>892</v>
      </c>
      <c r="C334" s="73">
        <v>21043</v>
      </c>
      <c r="D334" s="74">
        <f t="shared" si="74"/>
        <v>21935</v>
      </c>
      <c r="E334" s="75">
        <v>809</v>
      </c>
      <c r="F334" s="73">
        <v>23906</v>
      </c>
      <c r="G334" s="74">
        <f t="shared" si="75"/>
        <v>24715</v>
      </c>
      <c r="H334" s="75">
        <v>814</v>
      </c>
      <c r="I334" s="73">
        <v>21654</v>
      </c>
      <c r="J334" s="74">
        <f t="shared" si="76"/>
        <v>22468</v>
      </c>
      <c r="K334" s="75">
        <v>843</v>
      </c>
      <c r="L334" s="73">
        <v>22713</v>
      </c>
      <c r="M334" s="74">
        <f t="shared" si="77"/>
        <v>23556</v>
      </c>
      <c r="N334" s="76">
        <f t="shared" si="79"/>
        <v>3358</v>
      </c>
      <c r="O334" s="77">
        <f t="shared" si="78"/>
        <v>89316</v>
      </c>
      <c r="P334" s="78">
        <f t="shared" si="78"/>
        <v>92674</v>
      </c>
    </row>
    <row r="335" spans="1:222" ht="15.65" customHeight="1" x14ac:dyDescent="0.35">
      <c r="A335" s="71" t="s">
        <v>26</v>
      </c>
      <c r="B335" s="72">
        <v>5556</v>
      </c>
      <c r="C335" s="73">
        <v>3069</v>
      </c>
      <c r="D335" s="74">
        <f t="shared" si="74"/>
        <v>8625</v>
      </c>
      <c r="E335" s="75">
        <v>5606</v>
      </c>
      <c r="F335" s="73">
        <v>3206</v>
      </c>
      <c r="G335" s="74">
        <f t="shared" si="75"/>
        <v>8812</v>
      </c>
      <c r="H335" s="75">
        <v>5576</v>
      </c>
      <c r="I335" s="73">
        <v>3001</v>
      </c>
      <c r="J335" s="74">
        <f t="shared" si="76"/>
        <v>8577</v>
      </c>
      <c r="K335" s="75">
        <v>5432</v>
      </c>
      <c r="L335" s="73">
        <v>2454</v>
      </c>
      <c r="M335" s="74">
        <f t="shared" si="77"/>
        <v>7886</v>
      </c>
      <c r="N335" s="76">
        <f t="shared" si="79"/>
        <v>22170</v>
      </c>
      <c r="O335" s="77">
        <f t="shared" si="78"/>
        <v>11730</v>
      </c>
      <c r="P335" s="78">
        <f t="shared" si="78"/>
        <v>33900</v>
      </c>
      <c r="BY335" s="42"/>
      <c r="BZ335" s="42"/>
      <c r="CA335" s="42"/>
      <c r="CB335" s="42"/>
      <c r="CC335" s="42"/>
      <c r="CD335" s="42"/>
      <c r="CE335" s="42"/>
      <c r="CF335" s="42"/>
      <c r="CG335" s="42"/>
      <c r="CH335" s="42"/>
      <c r="CI335" s="42"/>
      <c r="CJ335" s="42"/>
      <c r="CK335" s="42"/>
      <c r="CL335" s="42"/>
      <c r="CM335" s="42"/>
      <c r="CN335" s="42"/>
      <c r="CO335" s="42"/>
      <c r="CP335" s="42"/>
      <c r="CQ335" s="42"/>
      <c r="CR335" s="42"/>
      <c r="CS335" s="42"/>
      <c r="CT335" s="42"/>
      <c r="CU335" s="42"/>
      <c r="CV335" s="42"/>
      <c r="CW335" s="42"/>
      <c r="CX335" s="42"/>
      <c r="CY335" s="42"/>
      <c r="CZ335" s="42"/>
      <c r="DA335" s="42"/>
      <c r="DB335" s="42"/>
      <c r="DC335" s="42"/>
      <c r="DD335" s="42"/>
      <c r="DE335" s="42"/>
      <c r="DF335" s="42"/>
      <c r="DG335" s="42"/>
      <c r="DH335" s="42"/>
      <c r="DI335" s="42"/>
      <c r="DJ335" s="42"/>
      <c r="DK335" s="42"/>
      <c r="DL335" s="42"/>
      <c r="DM335" s="42"/>
      <c r="DN335" s="42"/>
      <c r="DO335" s="42"/>
      <c r="DP335" s="42"/>
      <c r="DQ335" s="42"/>
      <c r="DR335" s="42"/>
      <c r="DS335" s="42"/>
      <c r="DT335" s="42"/>
      <c r="DU335" s="42"/>
      <c r="DV335" s="42"/>
      <c r="DW335" s="42"/>
      <c r="DX335" s="42"/>
      <c r="DY335" s="42"/>
      <c r="DZ335" s="42"/>
      <c r="EA335" s="42"/>
      <c r="EB335" s="42"/>
      <c r="EC335" s="42"/>
      <c r="ED335" s="42"/>
      <c r="EE335" s="42"/>
      <c r="EF335" s="42"/>
      <c r="EG335" s="42"/>
      <c r="EH335" s="42"/>
      <c r="EI335" s="42"/>
      <c r="EJ335" s="42"/>
      <c r="EK335" s="42"/>
      <c r="EL335" s="42"/>
      <c r="EM335" s="42"/>
      <c r="EN335" s="42"/>
      <c r="EO335" s="42"/>
      <c r="EP335" s="42"/>
      <c r="EQ335" s="42"/>
      <c r="ER335" s="42"/>
      <c r="ES335" s="42"/>
      <c r="ET335" s="42"/>
      <c r="EU335" s="42"/>
      <c r="EV335" s="42"/>
      <c r="EW335" s="42"/>
      <c r="EX335" s="42"/>
      <c r="EY335" s="42"/>
      <c r="EZ335" s="42"/>
      <c r="FA335" s="42"/>
      <c r="FB335" s="42"/>
      <c r="FC335" s="42"/>
      <c r="FD335" s="42"/>
      <c r="FE335" s="42"/>
      <c r="FF335" s="42"/>
      <c r="FG335" s="42"/>
      <c r="FH335" s="42"/>
      <c r="FI335" s="42"/>
      <c r="FJ335" s="42"/>
      <c r="FK335" s="42"/>
      <c r="FL335" s="42"/>
      <c r="FM335" s="42"/>
      <c r="FN335" s="42"/>
      <c r="FO335" s="42"/>
      <c r="FP335" s="42"/>
      <c r="FQ335" s="42"/>
      <c r="FR335" s="42"/>
      <c r="FS335" s="42"/>
      <c r="FT335" s="42"/>
      <c r="FU335" s="42"/>
      <c r="FV335" s="42"/>
      <c r="FW335" s="42"/>
      <c r="FX335" s="42"/>
      <c r="FY335" s="42"/>
      <c r="FZ335" s="42"/>
      <c r="GA335" s="42"/>
      <c r="GB335" s="42"/>
      <c r="GC335" s="42"/>
      <c r="GD335" s="42"/>
      <c r="GE335" s="42"/>
      <c r="GF335" s="42"/>
      <c r="GG335" s="42"/>
      <c r="GH335" s="42"/>
      <c r="GI335" s="42"/>
      <c r="GJ335" s="42"/>
      <c r="GK335" s="42"/>
      <c r="GL335" s="42"/>
      <c r="GM335" s="42"/>
      <c r="GN335" s="42"/>
      <c r="GO335" s="42"/>
      <c r="GP335" s="42"/>
      <c r="GQ335" s="42"/>
      <c r="GR335" s="42"/>
      <c r="GS335" s="42"/>
      <c r="GT335" s="42"/>
      <c r="GU335" s="42"/>
      <c r="GV335" s="42"/>
      <c r="GW335" s="42"/>
      <c r="GX335" s="42"/>
      <c r="GY335" s="42"/>
      <c r="GZ335" s="42"/>
      <c r="HA335" s="42"/>
      <c r="HB335" s="42"/>
      <c r="HC335" s="42"/>
      <c r="HD335" s="42"/>
      <c r="HE335" s="42"/>
      <c r="HF335" s="42"/>
      <c r="HG335" s="42"/>
      <c r="HH335" s="42"/>
      <c r="HI335" s="42"/>
      <c r="HJ335" s="42"/>
      <c r="HK335" s="42"/>
      <c r="HL335" s="42"/>
      <c r="HM335" s="42"/>
      <c r="HN335" s="42"/>
    </row>
    <row r="336" spans="1:222" ht="15.65" customHeight="1" x14ac:dyDescent="0.35">
      <c r="A336" s="71" t="s">
        <v>57</v>
      </c>
      <c r="B336" s="72">
        <v>533</v>
      </c>
      <c r="C336" s="73">
        <v>169</v>
      </c>
      <c r="D336" s="74">
        <f>B336+C336</f>
        <v>702</v>
      </c>
      <c r="E336" s="75">
        <v>556</v>
      </c>
      <c r="F336" s="73">
        <v>159</v>
      </c>
      <c r="G336" s="74">
        <f>E336+F336</f>
        <v>715</v>
      </c>
      <c r="H336" s="75">
        <v>566</v>
      </c>
      <c r="I336" s="73">
        <v>165</v>
      </c>
      <c r="J336" s="74">
        <f>H336+I336</f>
        <v>731</v>
      </c>
      <c r="K336" s="75">
        <v>611</v>
      </c>
      <c r="L336" s="73">
        <v>145</v>
      </c>
      <c r="M336" s="74">
        <f>K336+L336</f>
        <v>756</v>
      </c>
      <c r="N336" s="76">
        <f>B336+E336+H336+K336</f>
        <v>2266</v>
      </c>
      <c r="O336" s="77">
        <f>C336+F336+I336+L336</f>
        <v>638</v>
      </c>
      <c r="P336" s="78">
        <f>D336+G336+J336+M336</f>
        <v>2904</v>
      </c>
      <c r="BY336" s="42"/>
      <c r="BZ336" s="42"/>
      <c r="CA336" s="42"/>
      <c r="CB336" s="42"/>
      <c r="CC336" s="42"/>
      <c r="CD336" s="42"/>
      <c r="CE336" s="42"/>
      <c r="CF336" s="42"/>
      <c r="CG336" s="42"/>
      <c r="CH336" s="42"/>
      <c r="CI336" s="42"/>
      <c r="CJ336" s="42"/>
      <c r="CK336" s="42"/>
      <c r="CL336" s="42"/>
      <c r="CM336" s="42"/>
      <c r="CN336" s="42"/>
      <c r="CO336" s="42"/>
      <c r="CP336" s="42"/>
      <c r="CQ336" s="42"/>
      <c r="CR336" s="42"/>
      <c r="CS336" s="42"/>
      <c r="CT336" s="42"/>
      <c r="CU336" s="42"/>
      <c r="CV336" s="42"/>
      <c r="CW336" s="42"/>
      <c r="CX336" s="42"/>
      <c r="CY336" s="42"/>
      <c r="CZ336" s="42"/>
      <c r="DA336" s="42"/>
      <c r="DB336" s="42"/>
      <c r="DC336" s="42"/>
      <c r="DD336" s="42"/>
      <c r="DE336" s="42"/>
      <c r="DF336" s="42"/>
      <c r="DG336" s="42"/>
      <c r="DH336" s="42"/>
      <c r="DI336" s="42"/>
      <c r="DJ336" s="42"/>
      <c r="DK336" s="42"/>
      <c r="DL336" s="42"/>
      <c r="DM336" s="42"/>
      <c r="DN336" s="42"/>
      <c r="DO336" s="42"/>
      <c r="DP336" s="42"/>
      <c r="DQ336" s="42"/>
      <c r="DR336" s="42"/>
      <c r="DS336" s="42"/>
      <c r="DT336" s="42"/>
      <c r="DU336" s="42"/>
      <c r="DV336" s="42"/>
      <c r="DW336" s="42"/>
      <c r="DX336" s="42"/>
      <c r="DY336" s="42"/>
      <c r="DZ336" s="42"/>
      <c r="EA336" s="42"/>
      <c r="EB336" s="42"/>
      <c r="EC336" s="42"/>
      <c r="ED336" s="42"/>
      <c r="EE336" s="42"/>
      <c r="EF336" s="42"/>
      <c r="EG336" s="42"/>
      <c r="EH336" s="42"/>
      <c r="EI336" s="42"/>
      <c r="EJ336" s="42"/>
      <c r="EK336" s="42"/>
      <c r="EL336" s="42"/>
      <c r="EM336" s="42"/>
      <c r="EN336" s="42"/>
      <c r="EO336" s="42"/>
      <c r="EP336" s="42"/>
      <c r="EQ336" s="42"/>
      <c r="ER336" s="42"/>
      <c r="ES336" s="42"/>
      <c r="ET336" s="42"/>
      <c r="EU336" s="42"/>
      <c r="EV336" s="42"/>
      <c r="EW336" s="42"/>
      <c r="EX336" s="42"/>
      <c r="EY336" s="42"/>
      <c r="EZ336" s="42"/>
      <c r="FA336" s="42"/>
      <c r="FB336" s="42"/>
      <c r="FC336" s="42"/>
      <c r="FD336" s="42"/>
      <c r="FE336" s="42"/>
      <c r="FF336" s="42"/>
      <c r="FG336" s="42"/>
      <c r="FH336" s="42"/>
      <c r="FI336" s="42"/>
      <c r="FJ336" s="42"/>
      <c r="FK336" s="42"/>
      <c r="FL336" s="42"/>
      <c r="FM336" s="42"/>
      <c r="FN336" s="42"/>
      <c r="FO336" s="42"/>
      <c r="FP336" s="42"/>
      <c r="FQ336" s="42"/>
      <c r="FR336" s="42"/>
      <c r="FS336" s="42"/>
      <c r="FT336" s="42"/>
      <c r="FU336" s="42"/>
      <c r="FV336" s="42"/>
      <c r="FW336" s="42"/>
      <c r="FX336" s="42"/>
      <c r="FY336" s="42"/>
      <c r="FZ336" s="42"/>
      <c r="GA336" s="42"/>
      <c r="GB336" s="42"/>
      <c r="GC336" s="42"/>
      <c r="GD336" s="42"/>
      <c r="GE336" s="42"/>
      <c r="GF336" s="42"/>
      <c r="GG336" s="42"/>
      <c r="GH336" s="42"/>
      <c r="GI336" s="42"/>
      <c r="GJ336" s="42"/>
      <c r="GK336" s="42"/>
      <c r="GL336" s="42"/>
      <c r="GM336" s="42"/>
      <c r="GN336" s="42"/>
      <c r="GO336" s="42"/>
      <c r="GP336" s="42"/>
      <c r="GQ336" s="42"/>
      <c r="GR336" s="42"/>
      <c r="GS336" s="42"/>
      <c r="GT336" s="42"/>
      <c r="GU336" s="42"/>
      <c r="GV336" s="42"/>
      <c r="GW336" s="42"/>
      <c r="GX336" s="42"/>
      <c r="GY336" s="42"/>
      <c r="GZ336" s="42"/>
      <c r="HA336" s="42"/>
      <c r="HB336" s="42"/>
      <c r="HC336" s="42"/>
      <c r="HD336" s="42"/>
      <c r="HE336" s="42"/>
      <c r="HF336" s="42"/>
      <c r="HG336" s="42"/>
      <c r="HH336" s="42"/>
      <c r="HI336" s="42"/>
      <c r="HJ336" s="42"/>
      <c r="HK336" s="42"/>
      <c r="HL336" s="42"/>
      <c r="HM336" s="42"/>
      <c r="HN336" s="42"/>
    </row>
    <row r="337" spans="1:222" ht="15.65" customHeight="1" x14ac:dyDescent="0.35">
      <c r="A337" s="71" t="s">
        <v>58</v>
      </c>
      <c r="B337" s="72">
        <v>7933</v>
      </c>
      <c r="C337" s="73"/>
      <c r="D337" s="74">
        <f t="shared" si="74"/>
        <v>7933</v>
      </c>
      <c r="E337" s="75">
        <v>7465</v>
      </c>
      <c r="F337" s="73"/>
      <c r="G337" s="74">
        <f t="shared" ref="G337:G346" si="80">E337+F337</f>
        <v>7465</v>
      </c>
      <c r="H337" s="75">
        <v>7886</v>
      </c>
      <c r="I337" s="73"/>
      <c r="J337" s="74">
        <f t="shared" ref="J337:J346" si="81">H337+I337</f>
        <v>7886</v>
      </c>
      <c r="K337" s="75">
        <v>7756</v>
      </c>
      <c r="L337" s="73"/>
      <c r="M337" s="74">
        <f t="shared" ref="M337:M346" si="82">K337+L337</f>
        <v>7756</v>
      </c>
      <c r="N337" s="76">
        <f t="shared" si="79"/>
        <v>31040</v>
      </c>
      <c r="O337" s="77">
        <f t="shared" si="78"/>
        <v>0</v>
      </c>
      <c r="P337" s="78">
        <f t="shared" si="78"/>
        <v>31040</v>
      </c>
    </row>
    <row r="338" spans="1:222" ht="15.65" customHeight="1" x14ac:dyDescent="0.35">
      <c r="A338" s="71" t="s">
        <v>28</v>
      </c>
      <c r="B338" s="72">
        <v>86</v>
      </c>
      <c r="C338" s="73">
        <v>9776.1</v>
      </c>
      <c r="D338" s="74">
        <f t="shared" si="74"/>
        <v>9862.1</v>
      </c>
      <c r="E338" s="75">
        <v>90</v>
      </c>
      <c r="F338" s="73">
        <v>8999</v>
      </c>
      <c r="G338" s="74">
        <f t="shared" si="80"/>
        <v>9089</v>
      </c>
      <c r="H338" s="75">
        <v>81</v>
      </c>
      <c r="I338" s="73">
        <v>7499</v>
      </c>
      <c r="J338" s="74">
        <f t="shared" si="81"/>
        <v>7580</v>
      </c>
      <c r="K338" s="75">
        <v>88</v>
      </c>
      <c r="L338" s="73">
        <v>7707</v>
      </c>
      <c r="M338" s="74">
        <f t="shared" si="82"/>
        <v>7795</v>
      </c>
      <c r="N338" s="76">
        <f t="shared" si="79"/>
        <v>345</v>
      </c>
      <c r="O338" s="77">
        <f t="shared" si="78"/>
        <v>33981.1</v>
      </c>
      <c r="P338" s="78">
        <f t="shared" si="78"/>
        <v>34326.1</v>
      </c>
    </row>
    <row r="339" spans="1:222" ht="15.65" customHeight="1" x14ac:dyDescent="0.35">
      <c r="A339" s="61" t="s">
        <v>59</v>
      </c>
      <c r="B339" s="62">
        <f>B340+B341</f>
        <v>144</v>
      </c>
      <c r="C339" s="66">
        <f>C340+C341</f>
        <v>5633</v>
      </c>
      <c r="D339" s="79">
        <f t="shared" si="74"/>
        <v>5777</v>
      </c>
      <c r="E339" s="65">
        <f>E340+E341</f>
        <v>162</v>
      </c>
      <c r="F339" s="66">
        <f>F340+F341</f>
        <v>5788</v>
      </c>
      <c r="G339" s="79">
        <f t="shared" si="80"/>
        <v>5950</v>
      </c>
      <c r="H339" s="65">
        <f>H340+H341</f>
        <v>156</v>
      </c>
      <c r="I339" s="66">
        <f>I340+I341</f>
        <v>5865</v>
      </c>
      <c r="J339" s="79">
        <f t="shared" si="81"/>
        <v>6021</v>
      </c>
      <c r="K339" s="65">
        <f>K340+K341</f>
        <v>581</v>
      </c>
      <c r="L339" s="66">
        <f>L340+L341</f>
        <v>6710</v>
      </c>
      <c r="M339" s="79">
        <f t="shared" si="82"/>
        <v>7291</v>
      </c>
      <c r="N339" s="82">
        <f t="shared" si="79"/>
        <v>1043</v>
      </c>
      <c r="O339" s="83">
        <f t="shared" si="78"/>
        <v>23996</v>
      </c>
      <c r="P339" s="80">
        <f t="shared" si="78"/>
        <v>25039</v>
      </c>
    </row>
    <row r="340" spans="1:222" ht="15.65" customHeight="1" x14ac:dyDescent="0.35">
      <c r="A340" s="71" t="s">
        <v>60</v>
      </c>
      <c r="B340" s="72">
        <v>94</v>
      </c>
      <c r="C340" s="73">
        <v>2981</v>
      </c>
      <c r="D340" s="74">
        <f t="shared" si="74"/>
        <v>3075</v>
      </c>
      <c r="E340" s="75">
        <v>106</v>
      </c>
      <c r="F340" s="73">
        <v>3059</v>
      </c>
      <c r="G340" s="74">
        <f t="shared" si="80"/>
        <v>3165</v>
      </c>
      <c r="H340" s="75">
        <v>101</v>
      </c>
      <c r="I340" s="73">
        <v>3176</v>
      </c>
      <c r="J340" s="74">
        <f t="shared" si="81"/>
        <v>3277</v>
      </c>
      <c r="K340" s="75">
        <v>125</v>
      </c>
      <c r="L340" s="73">
        <v>3456</v>
      </c>
      <c r="M340" s="74">
        <f t="shared" si="82"/>
        <v>3581</v>
      </c>
      <c r="N340" s="76">
        <f t="shared" si="79"/>
        <v>426</v>
      </c>
      <c r="O340" s="77">
        <f t="shared" si="78"/>
        <v>12672</v>
      </c>
      <c r="P340" s="78">
        <f t="shared" si="78"/>
        <v>13098</v>
      </c>
    </row>
    <row r="341" spans="1:222" ht="15.65" customHeight="1" x14ac:dyDescent="0.35">
      <c r="A341" s="71" t="s">
        <v>68</v>
      </c>
      <c r="B341" s="72">
        <v>50</v>
      </c>
      <c r="C341" s="73">
        <v>2652</v>
      </c>
      <c r="D341" s="74">
        <f t="shared" si="74"/>
        <v>2702</v>
      </c>
      <c r="E341" s="75">
        <v>56</v>
      </c>
      <c r="F341" s="73">
        <v>2729</v>
      </c>
      <c r="G341" s="74">
        <f t="shared" si="80"/>
        <v>2785</v>
      </c>
      <c r="H341" s="75">
        <v>55</v>
      </c>
      <c r="I341" s="73">
        <v>2689</v>
      </c>
      <c r="J341" s="74">
        <f t="shared" si="81"/>
        <v>2744</v>
      </c>
      <c r="K341" s="75">
        <v>456</v>
      </c>
      <c r="L341" s="73">
        <v>3254</v>
      </c>
      <c r="M341" s="74">
        <f t="shared" si="82"/>
        <v>3710</v>
      </c>
      <c r="N341" s="76">
        <f t="shared" si="79"/>
        <v>617</v>
      </c>
      <c r="O341" s="77">
        <f t="shared" si="78"/>
        <v>11324</v>
      </c>
      <c r="P341" s="78">
        <f t="shared" si="78"/>
        <v>11941</v>
      </c>
    </row>
    <row r="342" spans="1:222" ht="15.65" customHeight="1" x14ac:dyDescent="0.35">
      <c r="A342" s="71" t="s">
        <v>32</v>
      </c>
      <c r="B342" s="72">
        <v>19732</v>
      </c>
      <c r="C342" s="73"/>
      <c r="D342" s="74">
        <f t="shared" si="74"/>
        <v>19732</v>
      </c>
      <c r="E342" s="75">
        <v>19375</v>
      </c>
      <c r="F342" s="73"/>
      <c r="G342" s="74">
        <f t="shared" si="80"/>
        <v>19375</v>
      </c>
      <c r="H342" s="75">
        <v>19589</v>
      </c>
      <c r="I342" s="73"/>
      <c r="J342" s="74">
        <f t="shared" si="81"/>
        <v>19589</v>
      </c>
      <c r="K342" s="75">
        <v>19876</v>
      </c>
      <c r="L342" s="73"/>
      <c r="M342" s="74">
        <f t="shared" si="82"/>
        <v>19876</v>
      </c>
      <c r="N342" s="76">
        <f t="shared" si="79"/>
        <v>78572</v>
      </c>
      <c r="O342" s="77">
        <f t="shared" si="78"/>
        <v>0</v>
      </c>
      <c r="P342" s="78">
        <f t="shared" si="78"/>
        <v>78572</v>
      </c>
    </row>
    <row r="343" spans="1:222" ht="15.65" customHeight="1" x14ac:dyDescent="0.35">
      <c r="A343" s="61" t="s">
        <v>62</v>
      </c>
      <c r="B343" s="62">
        <f>B344+B345+B346</f>
        <v>187</v>
      </c>
      <c r="C343" s="66">
        <f>C344+C345+C346</f>
        <v>9079</v>
      </c>
      <c r="D343" s="79">
        <f t="shared" si="74"/>
        <v>9266</v>
      </c>
      <c r="E343" s="65">
        <f>E344+E345+E346</f>
        <v>212</v>
      </c>
      <c r="F343" s="66">
        <f>F344+F345+F346</f>
        <v>9107</v>
      </c>
      <c r="G343" s="79">
        <f t="shared" si="80"/>
        <v>9319</v>
      </c>
      <c r="H343" s="65">
        <f>H344+H345+H346</f>
        <v>210.5</v>
      </c>
      <c r="I343" s="66">
        <f>I344+I345+I346</f>
        <v>8316</v>
      </c>
      <c r="J343" s="79">
        <f t="shared" si="81"/>
        <v>8526.5</v>
      </c>
      <c r="K343" s="65">
        <f>K344+K345+K346</f>
        <v>234.8</v>
      </c>
      <c r="L343" s="66">
        <f>L344+L345+L346</f>
        <v>8641</v>
      </c>
      <c r="M343" s="79">
        <f t="shared" si="82"/>
        <v>8875.7999999999993</v>
      </c>
      <c r="N343" s="82">
        <f t="shared" si="79"/>
        <v>844.3</v>
      </c>
      <c r="O343" s="83">
        <f t="shared" si="78"/>
        <v>35143</v>
      </c>
      <c r="P343" s="80">
        <f t="shared" si="78"/>
        <v>35987.300000000003</v>
      </c>
    </row>
    <row r="344" spans="1:222" ht="15.65" customHeight="1" x14ac:dyDescent="0.35">
      <c r="A344" s="71" t="s">
        <v>69</v>
      </c>
      <c r="B344" s="72"/>
      <c r="C344" s="73">
        <v>2449</v>
      </c>
      <c r="D344" s="74">
        <f t="shared" si="74"/>
        <v>2449</v>
      </c>
      <c r="E344" s="75"/>
      <c r="F344" s="73">
        <v>2543</v>
      </c>
      <c r="G344" s="74">
        <f t="shared" si="80"/>
        <v>2543</v>
      </c>
      <c r="H344" s="75"/>
      <c r="I344" s="73">
        <v>2487</v>
      </c>
      <c r="J344" s="74">
        <f t="shared" si="81"/>
        <v>2487</v>
      </c>
      <c r="K344" s="75"/>
      <c r="L344" s="73">
        <v>2604</v>
      </c>
      <c r="M344" s="74">
        <f t="shared" si="82"/>
        <v>2604</v>
      </c>
      <c r="N344" s="76">
        <f t="shared" si="79"/>
        <v>0</v>
      </c>
      <c r="O344" s="77">
        <f t="shared" si="78"/>
        <v>10083</v>
      </c>
      <c r="P344" s="78">
        <f t="shared" si="78"/>
        <v>10083</v>
      </c>
    </row>
    <row r="345" spans="1:222" s="90" customFormat="1" ht="15.65" customHeight="1" x14ac:dyDescent="0.35">
      <c r="A345" s="51" t="s">
        <v>70</v>
      </c>
      <c r="B345" s="77">
        <v>178</v>
      </c>
      <c r="C345" s="84">
        <v>2812</v>
      </c>
      <c r="D345" s="74">
        <f t="shared" si="74"/>
        <v>2990</v>
      </c>
      <c r="E345" s="85">
        <v>202</v>
      </c>
      <c r="F345" s="84">
        <v>2853</v>
      </c>
      <c r="G345" s="74">
        <f t="shared" si="80"/>
        <v>3055</v>
      </c>
      <c r="H345" s="85">
        <v>202</v>
      </c>
      <c r="I345" s="84">
        <v>2575</v>
      </c>
      <c r="J345" s="74">
        <f t="shared" si="81"/>
        <v>2777</v>
      </c>
      <c r="K345" s="85">
        <v>225</v>
      </c>
      <c r="L345" s="84">
        <v>2702</v>
      </c>
      <c r="M345" s="74">
        <f t="shared" si="82"/>
        <v>2927</v>
      </c>
      <c r="N345" s="76">
        <f t="shared" si="79"/>
        <v>807</v>
      </c>
      <c r="O345" s="77">
        <f t="shared" si="78"/>
        <v>10942</v>
      </c>
      <c r="P345" s="78">
        <f t="shared" si="78"/>
        <v>11749</v>
      </c>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c r="CP345"/>
      <c r="CQ345"/>
      <c r="CR345"/>
      <c r="CS345"/>
      <c r="CT345"/>
      <c r="CU345"/>
      <c r="CV345"/>
      <c r="CW345"/>
      <c r="CX345"/>
      <c r="CY345"/>
      <c r="CZ345"/>
      <c r="DA345"/>
      <c r="DB345"/>
      <c r="DC345"/>
      <c r="DD345"/>
      <c r="DE345"/>
      <c r="DF345"/>
      <c r="DG345"/>
      <c r="DH345"/>
      <c r="DI345"/>
      <c r="DJ345"/>
      <c r="DK345"/>
      <c r="DL345"/>
      <c r="DM345"/>
      <c r="DN345"/>
      <c r="DO345"/>
      <c r="DP345"/>
      <c r="DQ345"/>
      <c r="DR345"/>
      <c r="DS345"/>
      <c r="DT345"/>
      <c r="DU345"/>
      <c r="DV345"/>
      <c r="DW345"/>
      <c r="DX345"/>
      <c r="DY345"/>
      <c r="DZ345"/>
      <c r="EA345"/>
      <c r="EB345"/>
      <c r="EC345"/>
      <c r="ED345"/>
      <c r="EE345"/>
      <c r="EF345"/>
      <c r="EG345"/>
      <c r="EH345"/>
      <c r="EI345"/>
      <c r="EJ345"/>
      <c r="EK345"/>
      <c r="EL345"/>
      <c r="EM345"/>
      <c r="EN345"/>
      <c r="EO345"/>
      <c r="EP345"/>
      <c r="EQ345"/>
      <c r="ER345"/>
      <c r="ES345"/>
      <c r="ET345"/>
      <c r="EU345"/>
      <c r="EV345"/>
      <c r="EW345"/>
      <c r="EX345"/>
      <c r="EY345"/>
      <c r="EZ345"/>
      <c r="FA345"/>
      <c r="FB345"/>
      <c r="FC345"/>
      <c r="FD345"/>
      <c r="FE345"/>
      <c r="FF345"/>
      <c r="FG345"/>
      <c r="FH345"/>
      <c r="FI345"/>
      <c r="FJ345"/>
      <c r="FK345"/>
      <c r="FL345"/>
      <c r="FM345"/>
      <c r="FN345"/>
      <c r="FO345"/>
      <c r="FP345"/>
      <c r="FQ345"/>
      <c r="FR345"/>
      <c r="FS345"/>
      <c r="FT345"/>
      <c r="FU345"/>
      <c r="FV345"/>
      <c r="FW345"/>
      <c r="FX345"/>
      <c r="FY345"/>
      <c r="FZ345"/>
      <c r="GA345"/>
      <c r="GB345"/>
      <c r="GC345"/>
      <c r="GD345"/>
      <c r="GE345"/>
      <c r="GF345"/>
      <c r="GG345"/>
      <c r="GH345"/>
      <c r="GI345"/>
      <c r="GJ345"/>
      <c r="GK345"/>
      <c r="GL345"/>
      <c r="GM345"/>
      <c r="GN345"/>
      <c r="GO345"/>
      <c r="GP345"/>
      <c r="GQ345"/>
      <c r="GR345"/>
      <c r="GS345"/>
      <c r="GT345"/>
      <c r="GU345"/>
      <c r="GV345"/>
      <c r="GW345"/>
      <c r="GX345"/>
      <c r="GY345"/>
      <c r="GZ345"/>
      <c r="HA345"/>
      <c r="HB345"/>
      <c r="HC345"/>
      <c r="HD345"/>
      <c r="HE345"/>
      <c r="HF345"/>
      <c r="HG345"/>
      <c r="HH345"/>
      <c r="HI345"/>
      <c r="HJ345"/>
      <c r="HK345"/>
      <c r="HL345"/>
      <c r="HM345"/>
      <c r="HN345"/>
    </row>
    <row r="346" spans="1:222" ht="15.65" customHeight="1" thickBot="1" x14ac:dyDescent="0.4">
      <c r="A346" s="51" t="s">
        <v>71</v>
      </c>
      <c r="B346" s="77">
        <v>9</v>
      </c>
      <c r="C346" s="84">
        <v>3818</v>
      </c>
      <c r="D346" s="74">
        <f t="shared" si="74"/>
        <v>3827</v>
      </c>
      <c r="E346" s="85">
        <v>10</v>
      </c>
      <c r="F346" s="84">
        <v>3711</v>
      </c>
      <c r="G346" s="74">
        <f t="shared" si="80"/>
        <v>3721</v>
      </c>
      <c r="H346" s="85">
        <v>8.5</v>
      </c>
      <c r="I346" s="84">
        <v>3254</v>
      </c>
      <c r="J346" s="74">
        <f t="shared" si="81"/>
        <v>3262.5</v>
      </c>
      <c r="K346" s="85">
        <v>9.8000000000000007</v>
      </c>
      <c r="L346" s="84">
        <v>3335</v>
      </c>
      <c r="M346" s="74">
        <f t="shared" si="82"/>
        <v>3344.8</v>
      </c>
      <c r="N346" s="76">
        <f t="shared" si="79"/>
        <v>37.299999999999997</v>
      </c>
      <c r="O346" s="77">
        <f t="shared" si="78"/>
        <v>14118</v>
      </c>
      <c r="P346" s="78">
        <f t="shared" si="78"/>
        <v>14155.3</v>
      </c>
    </row>
    <row r="347" spans="1:222" s="42" customFormat="1" ht="15.65" customHeight="1" thickBot="1" x14ac:dyDescent="0.4">
      <c r="A347" s="86" t="s">
        <v>72</v>
      </c>
      <c r="B347" s="86">
        <f>B318+B319+B323+B326+B327+B328+B329+B330+B331+B332+B333+B334+B335+B336+B337+B338+B339+B342+B343</f>
        <v>81096.3</v>
      </c>
      <c r="C347" s="33">
        <f t="shared" ref="C347:P347" si="83">C318+C319+C323+C326+C327+C328+C329+C330+C331+C332+C333+C334+C335+C336+C337+C338+C339+C342+C343</f>
        <v>141079.40000000002</v>
      </c>
      <c r="D347" s="34">
        <f t="shared" si="83"/>
        <v>222175.7</v>
      </c>
      <c r="E347" s="32">
        <f t="shared" si="83"/>
        <v>80446.100000000006</v>
      </c>
      <c r="F347" s="33">
        <f t="shared" si="83"/>
        <v>138032</v>
      </c>
      <c r="G347" s="34">
        <f t="shared" si="83"/>
        <v>218478.1</v>
      </c>
      <c r="H347" s="32">
        <f t="shared" si="83"/>
        <v>80521.2</v>
      </c>
      <c r="I347" s="33">
        <f t="shared" si="83"/>
        <v>128901</v>
      </c>
      <c r="J347" s="34">
        <f t="shared" si="83"/>
        <v>209422.2</v>
      </c>
      <c r="K347" s="32">
        <f t="shared" si="83"/>
        <v>83825.3</v>
      </c>
      <c r="L347" s="33">
        <f t="shared" si="83"/>
        <v>139153</v>
      </c>
      <c r="M347" s="34">
        <f t="shared" si="83"/>
        <v>222978.3</v>
      </c>
      <c r="N347" s="32">
        <f t="shared" si="83"/>
        <v>325888.89999999997</v>
      </c>
      <c r="O347" s="33">
        <f t="shared" si="83"/>
        <v>547165.39999999991</v>
      </c>
      <c r="P347" s="35">
        <f t="shared" si="83"/>
        <v>873054.29999999993</v>
      </c>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c r="CP347"/>
      <c r="CQ347"/>
      <c r="CR347"/>
      <c r="CS347"/>
      <c r="CT347"/>
      <c r="CU347"/>
      <c r="CV347"/>
      <c r="CW347"/>
      <c r="CX347"/>
      <c r="CY347"/>
      <c r="CZ347"/>
      <c r="DA347"/>
      <c r="DB347"/>
      <c r="DC347"/>
      <c r="DD347"/>
      <c r="DE347"/>
      <c r="DF347"/>
      <c r="DG347"/>
      <c r="DH347"/>
      <c r="DI347"/>
      <c r="DJ347"/>
      <c r="DK347"/>
      <c r="DL347"/>
      <c r="DM347"/>
      <c r="DN347"/>
      <c r="DO347"/>
      <c r="DP347"/>
      <c r="DQ347"/>
      <c r="DR347"/>
      <c r="DS347"/>
      <c r="DT347"/>
      <c r="DU347"/>
      <c r="DV347"/>
      <c r="DW347"/>
      <c r="DX347"/>
      <c r="DY347"/>
      <c r="DZ347"/>
      <c r="EA347"/>
      <c r="EB347"/>
      <c r="EC347"/>
      <c r="ED347"/>
      <c r="EE347"/>
      <c r="EF347"/>
      <c r="EG347"/>
      <c r="EH347"/>
      <c r="EI347"/>
      <c r="EJ347"/>
      <c r="EK347"/>
      <c r="EL347"/>
      <c r="EM347"/>
      <c r="EN347"/>
      <c r="EO347"/>
      <c r="EP347"/>
      <c r="EQ347"/>
      <c r="ER347"/>
      <c r="ES347"/>
      <c r="ET347"/>
      <c r="EU347"/>
      <c r="EV347"/>
      <c r="EW347"/>
      <c r="EX347"/>
      <c r="EY347"/>
      <c r="EZ347"/>
      <c r="FA347"/>
      <c r="FB347"/>
      <c r="FC347"/>
      <c r="FD347"/>
      <c r="FE347"/>
      <c r="FF347"/>
      <c r="FG347"/>
      <c r="FH347"/>
      <c r="FI347"/>
      <c r="FJ347"/>
      <c r="FK347"/>
      <c r="FL347"/>
      <c r="FM347"/>
      <c r="FN347"/>
      <c r="FO347"/>
      <c r="FP347"/>
      <c r="FQ347"/>
      <c r="FR347"/>
      <c r="FS347"/>
      <c r="FT347"/>
      <c r="FU347"/>
      <c r="FV347"/>
      <c r="FW347"/>
      <c r="FX347"/>
      <c r="FY347"/>
      <c r="FZ347"/>
      <c r="GA347"/>
      <c r="GB347"/>
      <c r="GC347"/>
      <c r="GD347"/>
      <c r="GE347"/>
      <c r="GF347"/>
      <c r="GG347"/>
      <c r="GH347"/>
      <c r="GI347"/>
      <c r="GJ347"/>
      <c r="GK347"/>
      <c r="GL347"/>
      <c r="GM347"/>
      <c r="GN347"/>
      <c r="GO347"/>
      <c r="GP347"/>
      <c r="GQ347"/>
      <c r="GR347"/>
      <c r="GS347"/>
      <c r="GT347"/>
      <c r="GU347"/>
      <c r="GV347"/>
      <c r="GW347"/>
      <c r="GX347"/>
      <c r="GY347"/>
      <c r="GZ347"/>
      <c r="HA347"/>
      <c r="HB347"/>
      <c r="HC347"/>
      <c r="HD347"/>
      <c r="HE347"/>
      <c r="HF347"/>
      <c r="HG347"/>
      <c r="HH347"/>
      <c r="HI347"/>
      <c r="HJ347"/>
      <c r="HK347"/>
      <c r="HL347"/>
      <c r="HM347"/>
      <c r="HN347"/>
    </row>
    <row r="348" spans="1:222" x14ac:dyDescent="0.35">
      <c r="A348" s="92"/>
    </row>
    <row r="349" spans="1:222" ht="14.25" customHeight="1" x14ac:dyDescent="0.35">
      <c r="A349" s="149" t="s">
        <v>82</v>
      </c>
      <c r="B349" s="149"/>
      <c r="C349" s="149"/>
      <c r="D349" s="149"/>
      <c r="E349" s="149"/>
      <c r="F349" s="149"/>
      <c r="G349" s="149"/>
      <c r="H349" s="149"/>
      <c r="I349" s="149"/>
      <c r="J349" s="149"/>
      <c r="K349" s="149"/>
      <c r="L349" s="149"/>
      <c r="M349" s="149"/>
      <c r="N349" s="149"/>
      <c r="O349" s="149"/>
      <c r="P349" s="149"/>
    </row>
    <row r="350" spans="1:222" ht="14.25" customHeight="1" x14ac:dyDescent="0.35">
      <c r="A350" s="150" t="s">
        <v>83</v>
      </c>
      <c r="B350" s="150"/>
      <c r="C350" s="150"/>
      <c r="D350" s="150"/>
      <c r="E350" s="150"/>
      <c r="F350" s="150"/>
      <c r="G350" s="150"/>
      <c r="H350" s="150"/>
      <c r="I350" s="150"/>
      <c r="J350" s="150"/>
      <c r="K350" s="150"/>
      <c r="L350" s="150"/>
      <c r="M350" s="150"/>
      <c r="N350" s="150"/>
      <c r="O350" s="150"/>
      <c r="P350" s="150"/>
    </row>
    <row r="351" spans="1:222" ht="16" thickBot="1" x14ac:dyDescent="0.4">
      <c r="A351" s="46"/>
      <c r="B351" s="47"/>
      <c r="C351" s="47"/>
      <c r="D351" s="48"/>
      <c r="E351" s="48"/>
      <c r="F351" s="48"/>
      <c r="G351" s="48"/>
      <c r="H351" s="48"/>
      <c r="I351" s="48"/>
      <c r="J351" s="48"/>
      <c r="K351" s="48"/>
      <c r="L351" s="151"/>
      <c r="M351" s="151"/>
      <c r="N351" s="48"/>
      <c r="O351" s="153" t="s">
        <v>39</v>
      </c>
      <c r="P351" s="153"/>
    </row>
    <row r="352" spans="1:222" ht="13.5" customHeight="1" thickBot="1" x14ac:dyDescent="0.4">
      <c r="A352" s="141" t="s">
        <v>2</v>
      </c>
      <c r="B352" s="143" t="s">
        <v>47</v>
      </c>
      <c r="C352" s="144"/>
      <c r="D352" s="145"/>
      <c r="E352" s="146" t="s">
        <v>48</v>
      </c>
      <c r="F352" s="144"/>
      <c r="G352" s="147"/>
      <c r="H352" s="143" t="s">
        <v>49</v>
      </c>
      <c r="I352" s="144"/>
      <c r="J352" s="145"/>
      <c r="K352" s="146" t="s">
        <v>50</v>
      </c>
      <c r="L352" s="144"/>
      <c r="M352" s="147"/>
      <c r="N352" s="146" t="s">
        <v>84</v>
      </c>
      <c r="O352" s="144"/>
      <c r="P352" s="147"/>
    </row>
    <row r="353" spans="1:16" ht="15" thickBot="1" x14ac:dyDescent="0.4">
      <c r="A353" s="142"/>
      <c r="B353" s="3" t="s">
        <v>8</v>
      </c>
      <c r="C353" s="4" t="s">
        <v>9</v>
      </c>
      <c r="D353" s="5" t="s">
        <v>10</v>
      </c>
      <c r="E353" s="3" t="s">
        <v>8</v>
      </c>
      <c r="F353" s="4" t="s">
        <v>9</v>
      </c>
      <c r="G353" s="6" t="s">
        <v>10</v>
      </c>
      <c r="H353" s="3" t="s">
        <v>8</v>
      </c>
      <c r="I353" s="4" t="s">
        <v>9</v>
      </c>
      <c r="J353" s="5" t="s">
        <v>10</v>
      </c>
      <c r="K353" s="3" t="s">
        <v>8</v>
      </c>
      <c r="L353" s="4" t="s">
        <v>9</v>
      </c>
      <c r="M353" s="6" t="s">
        <v>10</v>
      </c>
      <c r="N353" s="3" t="s">
        <v>8</v>
      </c>
      <c r="O353" s="4" t="s">
        <v>9</v>
      </c>
      <c r="P353" s="6" t="s">
        <v>10</v>
      </c>
    </row>
    <row r="354" spans="1:16" ht="15.65" customHeight="1" x14ac:dyDescent="0.35">
      <c r="A354" s="7" t="s">
        <v>11</v>
      </c>
      <c r="B354" s="93">
        <v>41.921892476900595</v>
      </c>
      <c r="C354" s="94">
        <v>60476.578107523099</v>
      </c>
      <c r="D354" s="95">
        <f>B354+C354</f>
        <v>60518.5</v>
      </c>
      <c r="E354" s="93">
        <v>31.239926748403597</v>
      </c>
      <c r="F354" s="94">
        <v>44092.800000000003</v>
      </c>
      <c r="G354" s="95">
        <f>E354+F354</f>
        <v>44124.03992674841</v>
      </c>
      <c r="H354" s="93">
        <v>31.270544619756638</v>
      </c>
      <c r="I354" s="94">
        <v>45110.929455380239</v>
      </c>
      <c r="J354" s="95">
        <f>H354+I354</f>
        <v>45142.2</v>
      </c>
      <c r="K354" s="93">
        <v>30.267636154939158</v>
      </c>
      <c r="L354" s="94">
        <v>44638.1</v>
      </c>
      <c r="M354" s="95">
        <f>K354+L354</f>
        <v>44668.367636154937</v>
      </c>
      <c r="N354" s="96">
        <f>B354+E354+H354+K354</f>
        <v>134.69999999999999</v>
      </c>
      <c r="O354" s="96">
        <f>C354+F354+I354+L354</f>
        <v>194318.40756290336</v>
      </c>
      <c r="P354" s="95">
        <f>N354+O354</f>
        <v>194453.10756290337</v>
      </c>
    </row>
    <row r="355" spans="1:16" ht="15.65" customHeight="1" x14ac:dyDescent="0.35">
      <c r="A355" s="12" t="s">
        <v>12</v>
      </c>
      <c r="B355" s="97">
        <f>B356+B357+B358</f>
        <v>52222.004518370682</v>
      </c>
      <c r="C355" s="98">
        <f>C356+C357+C358</f>
        <v>15317.039854481547</v>
      </c>
      <c r="D355" s="99">
        <f t="shared" ref="D355:D381" si="84">B355+C355</f>
        <v>67539.044372852222</v>
      </c>
      <c r="E355" s="97">
        <f>E356+E357+E358</f>
        <v>53633.970919243984</v>
      </c>
      <c r="F355" s="98">
        <f>F356+F357+F358</f>
        <v>16032.658904586939</v>
      </c>
      <c r="G355" s="99">
        <f t="shared" ref="G355:G381" si="85">E355+F355</f>
        <v>69666.629823830925</v>
      </c>
      <c r="H355" s="97">
        <f>H356+H357+H358</f>
        <v>51989.899999999994</v>
      </c>
      <c r="I355" s="98">
        <f>I356+I357+I358</f>
        <v>15341.7</v>
      </c>
      <c r="J355" s="99">
        <f t="shared" ref="J355:J381" si="86">H355+I355</f>
        <v>67331.599999999991</v>
      </c>
      <c r="K355" s="97">
        <f>K356+K357+K358</f>
        <v>51798.200000000004</v>
      </c>
      <c r="L355" s="98">
        <f>L356+L357+L358</f>
        <v>15597.265993768757</v>
      </c>
      <c r="M355" s="99">
        <f t="shared" ref="M355:M381" si="87">K355+L355</f>
        <v>67395.465993768768</v>
      </c>
      <c r="N355" s="100">
        <f>N356+N357+N358</f>
        <v>209644.07543761464</v>
      </c>
      <c r="O355" s="100">
        <f>O356+O357+O358</f>
        <v>62288.664752837241</v>
      </c>
      <c r="P355" s="99">
        <f t="shared" ref="P355:P381" si="88">N355+O355</f>
        <v>271932.74019045185</v>
      </c>
    </row>
    <row r="356" spans="1:16" ht="15.65" customHeight="1" x14ac:dyDescent="0.35">
      <c r="A356" s="17" t="s">
        <v>85</v>
      </c>
      <c r="B356" s="101">
        <v>22957.7</v>
      </c>
      <c r="C356" s="102">
        <v>4101.244372852233</v>
      </c>
      <c r="D356" s="95">
        <f t="shared" si="84"/>
        <v>27058.944372852235</v>
      </c>
      <c r="E356" s="101">
        <v>23800.870919243986</v>
      </c>
      <c r="F356" s="102">
        <v>4254.0290807560141</v>
      </c>
      <c r="G356" s="95">
        <f t="shared" si="85"/>
        <v>28054.9</v>
      </c>
      <c r="H356" s="101">
        <v>23132.1</v>
      </c>
      <c r="I356" s="102">
        <v>4135.1000000000004</v>
      </c>
      <c r="J356" s="95">
        <f t="shared" si="86"/>
        <v>27267.199999999997</v>
      </c>
      <c r="K356" s="101">
        <v>22945.5</v>
      </c>
      <c r="L356" s="102">
        <v>4101.1000000000004</v>
      </c>
      <c r="M356" s="95">
        <f t="shared" si="87"/>
        <v>27046.6</v>
      </c>
      <c r="N356" s="96">
        <f t="shared" ref="N356:O358" si="89">B356+E356+H356+K356</f>
        <v>92836.170919243974</v>
      </c>
      <c r="O356" s="96">
        <f t="shared" si="89"/>
        <v>16591.473453608247</v>
      </c>
      <c r="P356" s="95">
        <f t="shared" si="88"/>
        <v>109427.64437285223</v>
      </c>
    </row>
    <row r="357" spans="1:16" ht="15.65" customHeight="1" x14ac:dyDescent="0.35">
      <c r="A357" s="17" t="s">
        <v>53</v>
      </c>
      <c r="B357" s="101">
        <v>28974.104518370688</v>
      </c>
      <c r="C357" s="102">
        <v>5940.2954816293131</v>
      </c>
      <c r="D357" s="95">
        <f t="shared" si="84"/>
        <v>34914.400000000001</v>
      </c>
      <c r="E357" s="101">
        <v>29520.1</v>
      </c>
      <c r="F357" s="102">
        <v>6052.229823830924</v>
      </c>
      <c r="G357" s="95">
        <f t="shared" si="85"/>
        <v>35572.329823830922</v>
      </c>
      <c r="H357" s="101">
        <v>28563.599999999999</v>
      </c>
      <c r="I357" s="102">
        <v>5855.4</v>
      </c>
      <c r="J357" s="95">
        <f t="shared" si="86"/>
        <v>34419</v>
      </c>
      <c r="K357" s="101">
        <v>28540.799999999999</v>
      </c>
      <c r="L357" s="102">
        <v>5851.4659937687557</v>
      </c>
      <c r="M357" s="95">
        <f t="shared" si="87"/>
        <v>34392.265993768757</v>
      </c>
      <c r="N357" s="96">
        <f t="shared" si="89"/>
        <v>115598.60451837069</v>
      </c>
      <c r="O357" s="96">
        <f t="shared" si="89"/>
        <v>23699.391299228992</v>
      </c>
      <c r="P357" s="95">
        <f t="shared" si="88"/>
        <v>139297.99581759967</v>
      </c>
    </row>
    <row r="358" spans="1:16" ht="15.65" customHeight="1" x14ac:dyDescent="0.35">
      <c r="A358" s="17" t="s">
        <v>15</v>
      </c>
      <c r="B358" s="101">
        <v>290.2</v>
      </c>
      <c r="C358" s="102">
        <v>5275.5</v>
      </c>
      <c r="D358" s="95">
        <f t="shared" si="84"/>
        <v>5565.7</v>
      </c>
      <c r="E358" s="101">
        <v>313</v>
      </c>
      <c r="F358" s="102">
        <v>5726.4</v>
      </c>
      <c r="G358" s="95">
        <f t="shared" si="85"/>
        <v>6039.4</v>
      </c>
      <c r="H358" s="101">
        <v>294.2</v>
      </c>
      <c r="I358" s="102">
        <v>5351.2</v>
      </c>
      <c r="J358" s="95">
        <f t="shared" si="86"/>
        <v>5645.4</v>
      </c>
      <c r="K358" s="101">
        <v>311.89999999999998</v>
      </c>
      <c r="L358" s="102">
        <v>5644.7</v>
      </c>
      <c r="M358" s="95">
        <f t="shared" si="87"/>
        <v>5956.5999999999995</v>
      </c>
      <c r="N358" s="96">
        <f t="shared" si="89"/>
        <v>1209.3000000000002</v>
      </c>
      <c r="O358" s="96">
        <f t="shared" si="89"/>
        <v>21997.8</v>
      </c>
      <c r="P358" s="95">
        <f t="shared" si="88"/>
        <v>23207.1</v>
      </c>
    </row>
    <row r="359" spans="1:16" ht="15.65" customHeight="1" x14ac:dyDescent="0.35">
      <c r="A359" s="12" t="s">
        <v>16</v>
      </c>
      <c r="B359" s="97">
        <f>B360+B361</f>
        <v>20620.176069722649</v>
      </c>
      <c r="C359" s="98">
        <f>C360+C361</f>
        <v>47066.123930277354</v>
      </c>
      <c r="D359" s="99">
        <f t="shared" si="84"/>
        <v>67686.3</v>
      </c>
      <c r="E359" s="97">
        <f>E360+E361</f>
        <v>24891.088001736898</v>
      </c>
      <c r="F359" s="98">
        <f>F360+F361</f>
        <v>47323.31199826306</v>
      </c>
      <c r="G359" s="99">
        <f t="shared" si="85"/>
        <v>72214.399999999965</v>
      </c>
      <c r="H359" s="97">
        <f>H360+H361</f>
        <v>20854.778843263226</v>
      </c>
      <c r="I359" s="98">
        <f>I360+I361</f>
        <v>46019.421156736775</v>
      </c>
      <c r="J359" s="99">
        <f t="shared" si="86"/>
        <v>66874.2</v>
      </c>
      <c r="K359" s="97">
        <f>K360+K361</f>
        <v>22082.557085277185</v>
      </c>
      <c r="L359" s="98">
        <f>L360+L361</f>
        <v>48003.642914722812</v>
      </c>
      <c r="M359" s="99">
        <f t="shared" si="87"/>
        <v>70086.2</v>
      </c>
      <c r="N359" s="100">
        <f>N360+N361</f>
        <v>88448.599999999948</v>
      </c>
      <c r="O359" s="100">
        <f>O360+O361</f>
        <v>188412.5</v>
      </c>
      <c r="P359" s="99">
        <f t="shared" si="88"/>
        <v>276861.09999999998</v>
      </c>
    </row>
    <row r="360" spans="1:16" ht="15.65" customHeight="1" x14ac:dyDescent="0.35">
      <c r="A360" s="17" t="s">
        <v>17</v>
      </c>
      <c r="B360" s="101">
        <v>15543.276069722648</v>
      </c>
      <c r="C360" s="102">
        <v>827.82393027735407</v>
      </c>
      <c r="D360" s="95">
        <f t="shared" si="84"/>
        <v>16371.100000000002</v>
      </c>
      <c r="E360" s="101">
        <v>19643.1880017369</v>
      </c>
      <c r="F360" s="102">
        <v>1072.8119982630576</v>
      </c>
      <c r="G360" s="95">
        <f t="shared" si="85"/>
        <v>20715.999999999956</v>
      </c>
      <c r="H360" s="101">
        <v>15672.778843263226</v>
      </c>
      <c r="I360" s="102">
        <v>834.72115673677536</v>
      </c>
      <c r="J360" s="95">
        <f t="shared" si="86"/>
        <v>16507.5</v>
      </c>
      <c r="K360" s="101">
        <v>16857.957085277187</v>
      </c>
      <c r="L360" s="102">
        <v>897.84291472281291</v>
      </c>
      <c r="M360" s="95">
        <f t="shared" si="87"/>
        <v>17755.8</v>
      </c>
      <c r="N360" s="96">
        <f t="shared" ref="N360:O372" si="90">B360+E360+H360+K360</f>
        <v>67717.199999999953</v>
      </c>
      <c r="O360" s="96">
        <f t="shared" si="90"/>
        <v>3633.2000000000003</v>
      </c>
      <c r="P360" s="95">
        <f t="shared" si="88"/>
        <v>71350.399999999951</v>
      </c>
    </row>
    <row r="361" spans="1:16" ht="15.65" customHeight="1" x14ac:dyDescent="0.35">
      <c r="A361" s="17" t="s">
        <v>18</v>
      </c>
      <c r="B361" s="101">
        <v>5076.8999999999996</v>
      </c>
      <c r="C361" s="102">
        <v>46238.3</v>
      </c>
      <c r="D361" s="95">
        <f t="shared" si="84"/>
        <v>51315.200000000004</v>
      </c>
      <c r="E361" s="101">
        <v>5247.9</v>
      </c>
      <c r="F361" s="102">
        <v>46250.5</v>
      </c>
      <c r="G361" s="95">
        <f t="shared" si="85"/>
        <v>51498.400000000001</v>
      </c>
      <c r="H361" s="101">
        <v>5182</v>
      </c>
      <c r="I361" s="102">
        <v>45184.7</v>
      </c>
      <c r="J361" s="95">
        <f t="shared" si="86"/>
        <v>50366.7</v>
      </c>
      <c r="K361" s="101">
        <v>5224.6000000000004</v>
      </c>
      <c r="L361" s="102">
        <v>47105.799999999996</v>
      </c>
      <c r="M361" s="95">
        <f t="shared" si="87"/>
        <v>52330.399999999994</v>
      </c>
      <c r="N361" s="96">
        <f t="shared" si="90"/>
        <v>20731.400000000001</v>
      </c>
      <c r="O361" s="96">
        <f t="shared" si="90"/>
        <v>184779.3</v>
      </c>
      <c r="P361" s="95">
        <f t="shared" si="88"/>
        <v>205510.69999999998</v>
      </c>
    </row>
    <row r="362" spans="1:16" ht="15.65" customHeight="1" x14ac:dyDescent="0.35">
      <c r="A362" s="17" t="s">
        <v>19</v>
      </c>
      <c r="B362" s="101">
        <v>6344.622006474774</v>
      </c>
      <c r="C362" s="102">
        <v>1044.2779935252256</v>
      </c>
      <c r="D362" s="95">
        <f t="shared" si="84"/>
        <v>7388.9</v>
      </c>
      <c r="E362" s="101">
        <v>5461.0862188868696</v>
      </c>
      <c r="F362" s="102">
        <v>915.31378111312529</v>
      </c>
      <c r="G362" s="95">
        <f t="shared" si="85"/>
        <v>6376.3999999999951</v>
      </c>
      <c r="H362" s="101">
        <v>6128.4090625683275</v>
      </c>
      <c r="I362" s="102">
        <v>1008.690937431673</v>
      </c>
      <c r="J362" s="95">
        <f t="shared" si="86"/>
        <v>7137.1</v>
      </c>
      <c r="K362" s="101">
        <v>6314.4827120700202</v>
      </c>
      <c r="L362" s="102">
        <v>1039.3172879299768</v>
      </c>
      <c r="M362" s="95">
        <f t="shared" si="87"/>
        <v>7353.7999999999975</v>
      </c>
      <c r="N362" s="96">
        <f t="shared" si="90"/>
        <v>24248.599999999991</v>
      </c>
      <c r="O362" s="96">
        <f t="shared" si="90"/>
        <v>4007.6000000000008</v>
      </c>
      <c r="P362" s="95">
        <f t="shared" si="88"/>
        <v>28256.199999999993</v>
      </c>
    </row>
    <row r="363" spans="1:16" ht="15.65" customHeight="1" x14ac:dyDescent="0.35">
      <c r="A363" s="17" t="s">
        <v>86</v>
      </c>
      <c r="B363" s="101">
        <v>2417.1999999999998</v>
      </c>
      <c r="C363" s="101">
        <v>278.5</v>
      </c>
      <c r="D363" s="95">
        <f t="shared" si="84"/>
        <v>2695.7</v>
      </c>
      <c r="E363" s="101">
        <v>2471.3000000000002</v>
      </c>
      <c r="F363" s="101">
        <v>286.5</v>
      </c>
      <c r="G363" s="95">
        <f t="shared" si="85"/>
        <v>2757.8</v>
      </c>
      <c r="H363" s="101">
        <v>2336.1999999999998</v>
      </c>
      <c r="I363" s="101">
        <v>271.89999999999998</v>
      </c>
      <c r="J363" s="95">
        <f t="shared" si="86"/>
        <v>2608.1</v>
      </c>
      <c r="K363" s="101">
        <v>2354</v>
      </c>
      <c r="L363" s="101">
        <v>274.8</v>
      </c>
      <c r="M363" s="95">
        <f t="shared" si="87"/>
        <v>2628.8</v>
      </c>
      <c r="N363" s="96">
        <f t="shared" si="90"/>
        <v>9578.7000000000007</v>
      </c>
      <c r="O363" s="96">
        <f t="shared" si="90"/>
        <v>1111.7</v>
      </c>
      <c r="P363" s="95">
        <f t="shared" si="88"/>
        <v>10690.400000000001</v>
      </c>
    </row>
    <row r="364" spans="1:16" ht="15.65" customHeight="1" x14ac:dyDescent="0.35">
      <c r="A364" s="17" t="s">
        <v>21</v>
      </c>
      <c r="B364" s="101">
        <v>1561.4347245488204</v>
      </c>
      <c r="C364" s="102">
        <v>14676.465275451179</v>
      </c>
      <c r="D364" s="95">
        <f t="shared" si="84"/>
        <v>16237.9</v>
      </c>
      <c r="E364" s="101">
        <v>1891.9</v>
      </c>
      <c r="F364" s="102">
        <v>17753.2</v>
      </c>
      <c r="G364" s="95">
        <f t="shared" si="85"/>
        <v>19645.100000000002</v>
      </c>
      <c r="H364" s="101">
        <v>1654.4</v>
      </c>
      <c r="I364" s="102">
        <v>15252.7</v>
      </c>
      <c r="J364" s="95">
        <f t="shared" si="86"/>
        <v>16907.100000000002</v>
      </c>
      <c r="K364" s="101">
        <v>2012.3</v>
      </c>
      <c r="L364" s="102">
        <v>18782</v>
      </c>
      <c r="M364" s="95">
        <f t="shared" si="87"/>
        <v>20794.3</v>
      </c>
      <c r="N364" s="96">
        <f t="shared" si="90"/>
        <v>7120.0347245488201</v>
      </c>
      <c r="O364" s="96">
        <f t="shared" si="90"/>
        <v>66464.365275451186</v>
      </c>
      <c r="P364" s="95">
        <f t="shared" si="88"/>
        <v>73584.400000000009</v>
      </c>
    </row>
    <row r="365" spans="1:16" ht="15.65" customHeight="1" x14ac:dyDescent="0.35">
      <c r="A365" s="17" t="s">
        <v>22</v>
      </c>
      <c r="B365" s="101">
        <v>3632.9</v>
      </c>
      <c r="C365" s="102">
        <v>15705.5</v>
      </c>
      <c r="D365" s="95">
        <f t="shared" si="84"/>
        <v>19338.400000000001</v>
      </c>
      <c r="E365" s="101">
        <v>3232.9</v>
      </c>
      <c r="F365" s="102">
        <v>13857.7</v>
      </c>
      <c r="G365" s="95">
        <f t="shared" si="85"/>
        <v>17090.600000000002</v>
      </c>
      <c r="H365" s="101">
        <v>2889.7</v>
      </c>
      <c r="I365" s="102">
        <v>12305.6</v>
      </c>
      <c r="J365" s="95">
        <f t="shared" si="86"/>
        <v>15195.3</v>
      </c>
      <c r="K365" s="101">
        <v>3864.7</v>
      </c>
      <c r="L365" s="102">
        <v>16228.8</v>
      </c>
      <c r="M365" s="95">
        <f t="shared" si="87"/>
        <v>20093.5</v>
      </c>
      <c r="N365" s="96">
        <f t="shared" si="90"/>
        <v>13620.2</v>
      </c>
      <c r="O365" s="96">
        <f t="shared" si="90"/>
        <v>58097.600000000006</v>
      </c>
      <c r="P365" s="95">
        <f t="shared" si="88"/>
        <v>71717.8</v>
      </c>
    </row>
    <row r="366" spans="1:16" ht="15.65" customHeight="1" x14ac:dyDescent="0.35">
      <c r="A366" s="17" t="s">
        <v>23</v>
      </c>
      <c r="B366" s="101">
        <v>2228.5</v>
      </c>
      <c r="C366" s="102">
        <v>8969.9</v>
      </c>
      <c r="D366" s="95">
        <f t="shared" si="84"/>
        <v>11198.4</v>
      </c>
      <c r="E366" s="101">
        <v>2238.3000000000002</v>
      </c>
      <c r="F366" s="102">
        <v>9009.5</v>
      </c>
      <c r="G366" s="95">
        <f t="shared" si="85"/>
        <v>11247.8</v>
      </c>
      <c r="H366" s="101">
        <v>2187.3000000000002</v>
      </c>
      <c r="I366" s="102">
        <v>8804.2000000000007</v>
      </c>
      <c r="J366" s="95">
        <f t="shared" si="86"/>
        <v>10991.5</v>
      </c>
      <c r="K366" s="101">
        <v>2305</v>
      </c>
      <c r="L366" s="102">
        <v>9278.1</v>
      </c>
      <c r="M366" s="95">
        <f t="shared" si="87"/>
        <v>11583.1</v>
      </c>
      <c r="N366" s="96">
        <f t="shared" si="90"/>
        <v>8959.1</v>
      </c>
      <c r="O366" s="96">
        <f t="shared" si="90"/>
        <v>36061.700000000004</v>
      </c>
      <c r="P366" s="95">
        <f t="shared" si="88"/>
        <v>45020.800000000003</v>
      </c>
    </row>
    <row r="367" spans="1:16" ht="15.65" customHeight="1" x14ac:dyDescent="0.35">
      <c r="A367" s="17" t="s">
        <v>56</v>
      </c>
      <c r="B367" s="101">
        <v>102.14785098127849</v>
      </c>
      <c r="C367" s="102">
        <v>1292.0521490187216</v>
      </c>
      <c r="D367" s="95">
        <f t="shared" si="84"/>
        <v>1394.2</v>
      </c>
      <c r="E367" s="101">
        <v>88.110031265303036</v>
      </c>
      <c r="F367" s="102">
        <v>1114.4899687346967</v>
      </c>
      <c r="G367" s="95">
        <f t="shared" si="85"/>
        <v>1202.5999999999997</v>
      </c>
      <c r="H367" s="101">
        <v>99.3</v>
      </c>
      <c r="I367" s="102">
        <v>1247</v>
      </c>
      <c r="J367" s="95">
        <f t="shared" si="86"/>
        <v>1346.3</v>
      </c>
      <c r="K367" s="101">
        <v>100.10372170113384</v>
      </c>
      <c r="L367" s="102">
        <v>1266.196278298866</v>
      </c>
      <c r="M367" s="95">
        <f t="shared" si="87"/>
        <v>1366.2999999999997</v>
      </c>
      <c r="N367" s="96">
        <f t="shared" si="90"/>
        <v>389.66160394771538</v>
      </c>
      <c r="O367" s="96">
        <f t="shared" si="90"/>
        <v>4919.7383960522839</v>
      </c>
      <c r="P367" s="95">
        <f t="shared" si="88"/>
        <v>5309.4</v>
      </c>
    </row>
    <row r="368" spans="1:16" ht="15.65" customHeight="1" x14ac:dyDescent="0.35">
      <c r="A368" s="17" t="s">
        <v>24</v>
      </c>
      <c r="B368" s="101">
        <v>7923.1</v>
      </c>
      <c r="C368" s="102"/>
      <c r="D368" s="95">
        <f t="shared" si="84"/>
        <v>7923.1</v>
      </c>
      <c r="E368" s="101">
        <v>7493.9</v>
      </c>
      <c r="F368" s="102"/>
      <c r="G368" s="95">
        <f t="shared" si="85"/>
        <v>7493.9</v>
      </c>
      <c r="H368" s="101">
        <v>6704</v>
      </c>
      <c r="I368" s="102"/>
      <c r="J368" s="95">
        <f t="shared" si="86"/>
        <v>6704</v>
      </c>
      <c r="K368" s="101">
        <v>8489.1</v>
      </c>
      <c r="L368" s="102"/>
      <c r="M368" s="95">
        <f t="shared" si="87"/>
        <v>8489.1</v>
      </c>
      <c r="N368" s="96">
        <f t="shared" si="90"/>
        <v>30610.1</v>
      </c>
      <c r="O368" s="96">
        <f t="shared" si="90"/>
        <v>0</v>
      </c>
      <c r="P368" s="95">
        <f t="shared" si="88"/>
        <v>30610.1</v>
      </c>
    </row>
    <row r="369" spans="1:222" ht="15.65" customHeight="1" x14ac:dyDescent="0.35">
      <c r="A369" s="17" t="s">
        <v>25</v>
      </c>
      <c r="B369" s="101">
        <v>3147.1191944700613</v>
      </c>
      <c r="C369" s="101">
        <v>53734.880805529938</v>
      </c>
      <c r="D369" s="95">
        <f t="shared" si="84"/>
        <v>56882</v>
      </c>
      <c r="E369" s="101">
        <v>3571.1741690844524</v>
      </c>
      <c r="F369" s="101">
        <v>60975.325830915543</v>
      </c>
      <c r="G369" s="95">
        <f t="shared" si="85"/>
        <v>64546.499999999993</v>
      </c>
      <c r="H369" s="101">
        <v>2665.06476393705</v>
      </c>
      <c r="I369" s="101">
        <v>45504.135236062946</v>
      </c>
      <c r="J369" s="95">
        <f t="shared" si="86"/>
        <v>48169.2</v>
      </c>
      <c r="K369" s="101">
        <v>2771.5418725084369</v>
      </c>
      <c r="L369" s="101">
        <v>47322.158127491559</v>
      </c>
      <c r="M369" s="95">
        <f t="shared" si="87"/>
        <v>50093.7</v>
      </c>
      <c r="N369" s="96">
        <f t="shared" si="90"/>
        <v>12154.9</v>
      </c>
      <c r="O369" s="96">
        <f t="shared" si="90"/>
        <v>207536.5</v>
      </c>
      <c r="P369" s="95">
        <f t="shared" si="88"/>
        <v>219691.4</v>
      </c>
    </row>
    <row r="370" spans="1:222" ht="15.65" customHeight="1" x14ac:dyDescent="0.35">
      <c r="A370" s="17" t="s">
        <v>26</v>
      </c>
      <c r="B370" s="101">
        <v>11030.640584098073</v>
      </c>
      <c r="C370" s="102">
        <v>7470.7594159019282</v>
      </c>
      <c r="D370" s="95">
        <f t="shared" si="84"/>
        <v>18501.400000000001</v>
      </c>
      <c r="E370" s="101">
        <v>9816.8253503770975</v>
      </c>
      <c r="F370" s="102">
        <v>6648.6746496229034</v>
      </c>
      <c r="G370" s="95">
        <f t="shared" si="85"/>
        <v>16465.5</v>
      </c>
      <c r="H370" s="101">
        <v>10523.2</v>
      </c>
      <c r="I370" s="102">
        <v>6959.9</v>
      </c>
      <c r="J370" s="95">
        <f t="shared" si="86"/>
        <v>17483.099999999999</v>
      </c>
      <c r="K370" s="101">
        <v>8112.8097702906871</v>
      </c>
      <c r="L370" s="102">
        <v>5494.5902297093135</v>
      </c>
      <c r="M370" s="95">
        <f t="shared" si="87"/>
        <v>13607.400000000001</v>
      </c>
      <c r="N370" s="96">
        <f t="shared" si="90"/>
        <v>39483.475704765857</v>
      </c>
      <c r="O370" s="96">
        <f t="shared" si="90"/>
        <v>26573.924295234145</v>
      </c>
      <c r="P370" s="95">
        <f t="shared" si="88"/>
        <v>66057.399999999994</v>
      </c>
    </row>
    <row r="371" spans="1:222" ht="15.65" customHeight="1" x14ac:dyDescent="0.35">
      <c r="A371" s="17" t="s">
        <v>87</v>
      </c>
      <c r="B371" s="101">
        <v>2591.8810292131639</v>
      </c>
      <c r="C371" s="102">
        <v>804.01897078683623</v>
      </c>
      <c r="D371" s="95">
        <f t="shared" si="84"/>
        <v>3395.9</v>
      </c>
      <c r="E371" s="101">
        <v>2165.4597768142726</v>
      </c>
      <c r="F371" s="102">
        <v>671.74022318572736</v>
      </c>
      <c r="G371" s="95">
        <f t="shared" si="85"/>
        <v>2837.2</v>
      </c>
      <c r="H371" s="101">
        <v>2389.6</v>
      </c>
      <c r="I371" s="102">
        <v>723.4</v>
      </c>
      <c r="J371" s="95">
        <f t="shared" si="86"/>
        <v>3113</v>
      </c>
      <c r="K371" s="101">
        <v>2530.8982870140026</v>
      </c>
      <c r="L371" s="102">
        <v>785.10171298599755</v>
      </c>
      <c r="M371" s="95">
        <f t="shared" si="87"/>
        <v>3316</v>
      </c>
      <c r="N371" s="96">
        <f t="shared" si="90"/>
        <v>9677.8390930414389</v>
      </c>
      <c r="O371" s="96">
        <f t="shared" si="90"/>
        <v>2984.260906958561</v>
      </c>
      <c r="P371" s="95">
        <f t="shared" si="88"/>
        <v>12662.1</v>
      </c>
    </row>
    <row r="372" spans="1:222" ht="15.65" customHeight="1" x14ac:dyDescent="0.35">
      <c r="A372" s="17" t="s">
        <v>28</v>
      </c>
      <c r="B372" s="101">
        <v>172.2</v>
      </c>
      <c r="C372" s="102">
        <v>12034.6</v>
      </c>
      <c r="D372" s="95">
        <f t="shared" si="84"/>
        <v>12206.800000000001</v>
      </c>
      <c r="E372" s="101">
        <v>182.97179715393509</v>
      </c>
      <c r="F372" s="102">
        <v>13768.128202846065</v>
      </c>
      <c r="G372" s="95">
        <f t="shared" si="85"/>
        <v>13951.1</v>
      </c>
      <c r="H372" s="101">
        <v>182.84851405129464</v>
      </c>
      <c r="I372" s="102">
        <v>13497.051485948701</v>
      </c>
      <c r="J372" s="95">
        <f t="shared" si="86"/>
        <v>13679.899999999996</v>
      </c>
      <c r="K372" s="101">
        <v>115.0847763148472</v>
      </c>
      <c r="L372" s="102">
        <v>8659.8152236851529</v>
      </c>
      <c r="M372" s="95">
        <f t="shared" si="87"/>
        <v>8774.9</v>
      </c>
      <c r="N372" s="96">
        <f t="shared" si="90"/>
        <v>653.10508752007695</v>
      </c>
      <c r="O372" s="96">
        <f t="shared" si="90"/>
        <v>47959.594912479915</v>
      </c>
      <c r="P372" s="95">
        <f t="shared" si="88"/>
        <v>48612.69999999999</v>
      </c>
    </row>
    <row r="373" spans="1:222" ht="15.65" customHeight="1" x14ac:dyDescent="0.35">
      <c r="A373" s="12" t="s">
        <v>59</v>
      </c>
      <c r="B373" s="97">
        <f>B374+B375</f>
        <v>442.53022178380843</v>
      </c>
      <c r="C373" s="98">
        <f>C374+C375</f>
        <v>38871.969778216189</v>
      </c>
      <c r="D373" s="99">
        <f t="shared" si="84"/>
        <v>39314.5</v>
      </c>
      <c r="E373" s="97">
        <f>E374+E375</f>
        <v>388.73037693358771</v>
      </c>
      <c r="F373" s="98">
        <f>F374+F375</f>
        <v>35201.169623066373</v>
      </c>
      <c r="G373" s="99">
        <f t="shared" si="85"/>
        <v>35589.899999999958</v>
      </c>
      <c r="H373" s="97">
        <f>H374+H375</f>
        <v>407.57730990801167</v>
      </c>
      <c r="I373" s="98">
        <f>I374+I375</f>
        <v>38171.022690091995</v>
      </c>
      <c r="J373" s="99">
        <f t="shared" si="86"/>
        <v>38578.600000000006</v>
      </c>
      <c r="K373" s="97">
        <f>K374+K375</f>
        <v>537.02190765997932</v>
      </c>
      <c r="L373" s="98">
        <f>L374+L375</f>
        <v>44042.278092340035</v>
      </c>
      <c r="M373" s="99">
        <f t="shared" si="87"/>
        <v>44579.300000000017</v>
      </c>
      <c r="N373" s="100">
        <f>N374+N375</f>
        <v>1775.8598162853873</v>
      </c>
      <c r="O373" s="100">
        <f>O374+O375</f>
        <v>156286.44018371459</v>
      </c>
      <c r="P373" s="99">
        <f t="shared" si="88"/>
        <v>158062.29999999996</v>
      </c>
    </row>
    <row r="374" spans="1:222" ht="15.65" customHeight="1" x14ac:dyDescent="0.35">
      <c r="A374" s="17" t="s">
        <v>60</v>
      </c>
      <c r="B374" s="101">
        <v>55.930221783808378</v>
      </c>
      <c r="C374" s="102">
        <v>27300.66977821619</v>
      </c>
      <c r="D374" s="95">
        <f t="shared" si="84"/>
        <v>27356.6</v>
      </c>
      <c r="E374" s="101">
        <v>50.87931586286431</v>
      </c>
      <c r="F374" s="102">
        <v>25035.220684137101</v>
      </c>
      <c r="G374" s="95">
        <f t="shared" si="85"/>
        <v>25086.099999999966</v>
      </c>
      <c r="H374" s="101">
        <v>57.377309908011668</v>
      </c>
      <c r="I374" s="102">
        <v>27807.022690091999</v>
      </c>
      <c r="J374" s="95">
        <f t="shared" si="86"/>
        <v>27864.400000000009</v>
      </c>
      <c r="K374" s="101">
        <v>61.313152445315623</v>
      </c>
      <c r="L374" s="102">
        <v>29728.186847554702</v>
      </c>
      <c r="M374" s="95">
        <f t="shared" si="87"/>
        <v>29789.500000000018</v>
      </c>
      <c r="N374" s="96">
        <f t="shared" ref="N374:O376" si="91">B374+E374+H374+K374</f>
        <v>225.49999999999994</v>
      </c>
      <c r="O374" s="96">
        <f t="shared" si="91"/>
        <v>109871.09999999998</v>
      </c>
      <c r="P374" s="95">
        <f t="shared" si="88"/>
        <v>110096.59999999998</v>
      </c>
    </row>
    <row r="375" spans="1:222" ht="15.65" customHeight="1" x14ac:dyDescent="0.35">
      <c r="A375" s="17" t="s">
        <v>61</v>
      </c>
      <c r="B375" s="101">
        <v>386.6</v>
      </c>
      <c r="C375" s="102">
        <v>11571.3</v>
      </c>
      <c r="D375" s="95">
        <f t="shared" si="84"/>
        <v>11957.9</v>
      </c>
      <c r="E375" s="101">
        <v>337.8510610707234</v>
      </c>
      <c r="F375" s="102">
        <v>10165.948938929274</v>
      </c>
      <c r="G375" s="95">
        <f t="shared" si="85"/>
        <v>10503.799999999997</v>
      </c>
      <c r="H375" s="101">
        <v>350.2</v>
      </c>
      <c r="I375" s="102">
        <v>10364</v>
      </c>
      <c r="J375" s="95">
        <f t="shared" si="86"/>
        <v>10714.2</v>
      </c>
      <c r="K375" s="101">
        <v>475.70875521466371</v>
      </c>
      <c r="L375" s="102">
        <v>14314.091244785333</v>
      </c>
      <c r="M375" s="95">
        <f t="shared" si="87"/>
        <v>14789.799999999997</v>
      </c>
      <c r="N375" s="96">
        <f t="shared" si="91"/>
        <v>1550.3598162853873</v>
      </c>
      <c r="O375" s="96">
        <f t="shared" si="91"/>
        <v>46415.340183714608</v>
      </c>
      <c r="P375" s="95">
        <f t="shared" si="88"/>
        <v>47965.7</v>
      </c>
    </row>
    <row r="376" spans="1:222" ht="15.65" customHeight="1" x14ac:dyDescent="0.35">
      <c r="A376" s="17" t="s">
        <v>32</v>
      </c>
      <c r="B376" s="101">
        <v>36888.300000000003</v>
      </c>
      <c r="C376" s="102"/>
      <c r="D376" s="95">
        <f t="shared" si="84"/>
        <v>36888.300000000003</v>
      </c>
      <c r="E376" s="101">
        <v>36680.9</v>
      </c>
      <c r="F376" s="102"/>
      <c r="G376" s="95">
        <f t="shared" si="85"/>
        <v>36680.9</v>
      </c>
      <c r="H376" s="101">
        <v>39228</v>
      </c>
      <c r="I376" s="102"/>
      <c r="J376" s="95">
        <f t="shared" si="86"/>
        <v>39228</v>
      </c>
      <c r="K376" s="101">
        <v>43254.400000000001</v>
      </c>
      <c r="L376" s="102"/>
      <c r="M376" s="95">
        <f t="shared" si="87"/>
        <v>43254.400000000001</v>
      </c>
      <c r="N376" s="96">
        <f t="shared" si="91"/>
        <v>156051.6</v>
      </c>
      <c r="O376" s="96">
        <f t="shared" si="91"/>
        <v>0</v>
      </c>
      <c r="P376" s="95">
        <f t="shared" si="88"/>
        <v>156051.6</v>
      </c>
    </row>
    <row r="377" spans="1:222" ht="15.65" customHeight="1" x14ac:dyDescent="0.35">
      <c r="A377" s="12" t="s">
        <v>33</v>
      </c>
      <c r="B377" s="97">
        <f>B378+B379+B380</f>
        <v>595.64311031461568</v>
      </c>
      <c r="C377" s="98">
        <f>C378+C379+C380</f>
        <v>20897.356889685387</v>
      </c>
      <c r="D377" s="99">
        <f t="shared" si="84"/>
        <v>21493.000000000004</v>
      </c>
      <c r="E377" s="97">
        <f>E378+E379+E380</f>
        <v>548.66673156381216</v>
      </c>
      <c r="F377" s="98">
        <f>F378+F379+F380</f>
        <v>19458.133268436191</v>
      </c>
      <c r="G377" s="99">
        <f t="shared" si="85"/>
        <v>20006.800000000003</v>
      </c>
      <c r="H377" s="97">
        <f>H378+H379+H380</f>
        <v>534.93149880603528</v>
      </c>
      <c r="I377" s="98">
        <f>I378+I379+I380</f>
        <v>19666.668501193966</v>
      </c>
      <c r="J377" s="99">
        <f t="shared" si="86"/>
        <v>20201.600000000002</v>
      </c>
      <c r="K377" s="97">
        <f>K378+K379+K380</f>
        <v>536.63198211825897</v>
      </c>
      <c r="L377" s="98">
        <f>L378+L379+L380</f>
        <v>19500.96801788174</v>
      </c>
      <c r="M377" s="99">
        <f t="shared" si="87"/>
        <v>20037.599999999999</v>
      </c>
      <c r="N377" s="100">
        <f>N378+N379+N380</f>
        <v>2215.8733228027222</v>
      </c>
      <c r="O377" s="100">
        <f>O378+O379+O380</f>
        <v>79523.126677197288</v>
      </c>
      <c r="P377" s="99">
        <f t="shared" si="88"/>
        <v>81739.000000000015</v>
      </c>
    </row>
    <row r="378" spans="1:222" ht="15.65" customHeight="1" x14ac:dyDescent="0.35">
      <c r="A378" s="17" t="s">
        <v>88</v>
      </c>
      <c r="B378" s="101"/>
      <c r="C378" s="102">
        <v>7670.3</v>
      </c>
      <c r="D378" s="95">
        <f t="shared" si="84"/>
        <v>7670.3</v>
      </c>
      <c r="E378" s="101"/>
      <c r="F378" s="102">
        <v>7272.1</v>
      </c>
      <c r="G378" s="95">
        <f t="shared" si="85"/>
        <v>7272.1</v>
      </c>
      <c r="H378" s="101"/>
      <c r="I378" s="102">
        <v>7704.8</v>
      </c>
      <c r="J378" s="95">
        <f t="shared" si="86"/>
        <v>7704.8</v>
      </c>
      <c r="K378" s="101"/>
      <c r="L378" s="102">
        <v>7547.9</v>
      </c>
      <c r="M378" s="95">
        <f t="shared" si="87"/>
        <v>7547.9</v>
      </c>
      <c r="N378" s="96">
        <f t="shared" ref="N378:O380" si="92">B378+E378+H378+K378</f>
        <v>0</v>
      </c>
      <c r="O378" s="96">
        <f t="shared" si="92"/>
        <v>30195.1</v>
      </c>
      <c r="P378" s="95">
        <f t="shared" si="88"/>
        <v>30195.1</v>
      </c>
    </row>
    <row r="379" spans="1:222" s="90" customFormat="1" ht="15.65" customHeight="1" x14ac:dyDescent="0.35">
      <c r="A379" s="17" t="s">
        <v>89</v>
      </c>
      <c r="B379" s="101">
        <v>521.79999999999995</v>
      </c>
      <c r="C379" s="102">
        <v>9658.6</v>
      </c>
      <c r="D379" s="95">
        <f t="shared" si="84"/>
        <v>10180.4</v>
      </c>
      <c r="E379" s="101">
        <v>483.57580276165277</v>
      </c>
      <c r="F379" s="102">
        <v>9040.5241972383501</v>
      </c>
      <c r="G379" s="95">
        <f t="shared" si="85"/>
        <v>9524.1000000000022</v>
      </c>
      <c r="H379" s="101">
        <v>467.10969474390868</v>
      </c>
      <c r="I379" s="102">
        <v>8684.3903052560909</v>
      </c>
      <c r="J379" s="95">
        <f t="shared" si="86"/>
        <v>9151.5</v>
      </c>
      <c r="K379" s="101">
        <v>468.48782529716067</v>
      </c>
      <c r="L379" s="102">
        <v>8660.0121747028406</v>
      </c>
      <c r="M379" s="95">
        <f t="shared" si="87"/>
        <v>9128.5000000000018</v>
      </c>
      <c r="N379" s="96">
        <f t="shared" si="92"/>
        <v>1940.9733228027221</v>
      </c>
      <c r="O379" s="96">
        <f t="shared" si="92"/>
        <v>36043.526677197282</v>
      </c>
      <c r="P379" s="95">
        <f t="shared" si="88"/>
        <v>37984.500000000007</v>
      </c>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c r="BN379"/>
      <c r="BO379"/>
      <c r="BP379"/>
      <c r="BQ379"/>
      <c r="BR379"/>
      <c r="BS379"/>
      <c r="BT379"/>
      <c r="BU379"/>
      <c r="BV379"/>
      <c r="BW379"/>
      <c r="BX379"/>
      <c r="BY379"/>
      <c r="BZ379"/>
      <c r="CA379"/>
      <c r="CB379"/>
      <c r="CC379"/>
      <c r="CD379"/>
      <c r="CE379"/>
      <c r="CF379"/>
      <c r="CG379"/>
      <c r="CH379"/>
      <c r="CI379"/>
      <c r="CJ379"/>
      <c r="CK379"/>
      <c r="CL379"/>
      <c r="CM379"/>
      <c r="CN379"/>
      <c r="CO379"/>
      <c r="CP379"/>
      <c r="CQ379"/>
      <c r="CR379"/>
      <c r="CS379"/>
      <c r="CT379"/>
      <c r="CU379"/>
      <c r="CV379"/>
      <c r="CW379"/>
      <c r="CX379"/>
      <c r="CY379"/>
      <c r="CZ379"/>
      <c r="DA379"/>
      <c r="DB379"/>
      <c r="DC379"/>
      <c r="DD379"/>
      <c r="DE379"/>
      <c r="DF379"/>
      <c r="DG379"/>
      <c r="DH379"/>
      <c r="DI379"/>
      <c r="DJ379"/>
      <c r="DK379"/>
      <c r="DL379"/>
      <c r="DM379"/>
      <c r="DN379"/>
      <c r="DO379"/>
      <c r="DP379"/>
      <c r="DQ379"/>
      <c r="DR379"/>
      <c r="DS379"/>
      <c r="DT379"/>
      <c r="DU379"/>
      <c r="DV379"/>
      <c r="DW379"/>
      <c r="DX379"/>
      <c r="DY379"/>
      <c r="DZ379"/>
      <c r="EA379"/>
      <c r="EB379"/>
      <c r="EC379"/>
      <c r="ED379"/>
      <c r="EE379"/>
      <c r="EF379"/>
      <c r="EG379"/>
      <c r="EH379"/>
      <c r="EI379"/>
      <c r="EJ379"/>
      <c r="EK379"/>
      <c r="EL379"/>
      <c r="EM379"/>
      <c r="EN379"/>
      <c r="EO379"/>
      <c r="EP379"/>
      <c r="EQ379"/>
      <c r="ER379"/>
      <c r="ES379"/>
      <c r="ET379"/>
      <c r="EU379"/>
      <c r="EV379"/>
      <c r="EW379"/>
      <c r="EX379"/>
      <c r="EY379"/>
      <c r="EZ379"/>
      <c r="FA379"/>
      <c r="FB379"/>
      <c r="FC379"/>
      <c r="FD379"/>
      <c r="FE379"/>
      <c r="FF379"/>
      <c r="FG379"/>
      <c r="FH379"/>
      <c r="FI379"/>
      <c r="FJ379"/>
      <c r="FK379"/>
      <c r="FL379"/>
      <c r="FM379"/>
      <c r="FN379"/>
      <c r="FO379"/>
      <c r="FP379"/>
      <c r="FQ379"/>
      <c r="FR379"/>
      <c r="FS379"/>
      <c r="FT379"/>
      <c r="FU379"/>
      <c r="FV379"/>
      <c r="FW379"/>
      <c r="FX379"/>
      <c r="FY379"/>
      <c r="FZ379"/>
      <c r="GA379"/>
      <c r="GB379"/>
      <c r="GC379"/>
      <c r="GD379"/>
      <c r="GE379"/>
      <c r="GF379"/>
      <c r="GG379"/>
      <c r="GH379"/>
      <c r="GI379"/>
      <c r="GJ379"/>
      <c r="GK379"/>
      <c r="GL379"/>
      <c r="GM379"/>
      <c r="GN379"/>
      <c r="GO379"/>
      <c r="GP379"/>
      <c r="GQ379"/>
      <c r="GR379"/>
      <c r="GS379"/>
      <c r="GT379"/>
      <c r="GU379"/>
      <c r="GV379"/>
      <c r="GW379"/>
      <c r="GX379"/>
      <c r="GY379"/>
      <c r="GZ379"/>
      <c r="HA379"/>
      <c r="HB379"/>
      <c r="HC379"/>
      <c r="HD379"/>
      <c r="HE379"/>
      <c r="HF379"/>
      <c r="HG379"/>
      <c r="HH379"/>
      <c r="HI379"/>
      <c r="HJ379"/>
      <c r="HK379"/>
      <c r="HL379"/>
      <c r="HM379"/>
      <c r="HN379"/>
    </row>
    <row r="380" spans="1:222" ht="15.65" customHeight="1" thickBot="1" x14ac:dyDescent="0.4">
      <c r="A380" s="17" t="s">
        <v>90</v>
      </c>
      <c r="B380" s="101">
        <v>73.843110314615686</v>
      </c>
      <c r="C380" s="102">
        <v>3568.4568896853843</v>
      </c>
      <c r="D380" s="95">
        <f t="shared" si="84"/>
        <v>3642.3</v>
      </c>
      <c r="E380" s="101">
        <v>65.090928802159382</v>
      </c>
      <c r="F380" s="102">
        <v>3145.5090711978401</v>
      </c>
      <c r="G380" s="95">
        <f t="shared" si="85"/>
        <v>3210.5999999999995</v>
      </c>
      <c r="H380" s="101">
        <v>67.821804062126645</v>
      </c>
      <c r="I380" s="102">
        <v>3277.4781959378734</v>
      </c>
      <c r="J380" s="95">
        <f t="shared" si="86"/>
        <v>3345.3</v>
      </c>
      <c r="K380" s="101">
        <v>68.144156821098264</v>
      </c>
      <c r="L380" s="102">
        <v>3293.0558431789</v>
      </c>
      <c r="M380" s="95">
        <f t="shared" si="87"/>
        <v>3361.1999999999985</v>
      </c>
      <c r="N380" s="96">
        <f t="shared" si="92"/>
        <v>274.89999999999998</v>
      </c>
      <c r="O380" s="96">
        <f t="shared" si="92"/>
        <v>13284.499999999996</v>
      </c>
      <c r="P380" s="95">
        <f t="shared" si="88"/>
        <v>13559.399999999996</v>
      </c>
    </row>
    <row r="381" spans="1:222" s="42" customFormat="1" ht="15.65" customHeight="1" thickBot="1" x14ac:dyDescent="0.4">
      <c r="A381" s="86" t="s">
        <v>91</v>
      </c>
      <c r="B381" s="104">
        <f>B354+B355+B359+B362+B363+B364+B365+B366+B367+B368+B369+B370+B371+B372+B373+B376+B377</f>
        <v>151962.3212024548</v>
      </c>
      <c r="C381" s="105">
        <f t="shared" ref="C381:O381" si="93">C354+C355+C359+C362+C363+C364+C365+C366+C367+C368+C369+C370+C371+C372+C373+C376+C377</f>
        <v>298640.02317039744</v>
      </c>
      <c r="D381" s="106">
        <f t="shared" si="84"/>
        <v>450602.34437285224</v>
      </c>
      <c r="E381" s="107">
        <f t="shared" si="93"/>
        <v>154788.52329980858</v>
      </c>
      <c r="F381" s="105">
        <f t="shared" si="93"/>
        <v>287108.64645077061</v>
      </c>
      <c r="G381" s="106">
        <f t="shared" si="85"/>
        <v>441897.16975057917</v>
      </c>
      <c r="H381" s="107">
        <f t="shared" si="93"/>
        <v>150806.48053715369</v>
      </c>
      <c r="I381" s="105">
        <f t="shared" si="93"/>
        <v>269884.31946284632</v>
      </c>
      <c r="J381" s="106">
        <f t="shared" si="86"/>
        <v>420690.80000000005</v>
      </c>
      <c r="K381" s="107">
        <f t="shared" si="93"/>
        <v>157209.09975110949</v>
      </c>
      <c r="L381" s="105">
        <f t="shared" si="93"/>
        <v>280913.13387881423</v>
      </c>
      <c r="M381" s="106">
        <f t="shared" si="87"/>
        <v>438122.23362992372</v>
      </c>
      <c r="N381" s="107">
        <f t="shared" si="93"/>
        <v>614766.42479052662</v>
      </c>
      <c r="O381" s="105">
        <f t="shared" si="93"/>
        <v>1136546.1229628283</v>
      </c>
      <c r="P381" s="108">
        <f t="shared" si="88"/>
        <v>1751312.547753355</v>
      </c>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c r="BG381"/>
      <c r="BH381"/>
      <c r="BI381"/>
      <c r="BJ381"/>
      <c r="BK381"/>
      <c r="BL381"/>
      <c r="BM381"/>
      <c r="BN381"/>
      <c r="BO381"/>
      <c r="BP381"/>
      <c r="BQ381"/>
      <c r="BR381"/>
      <c r="BS381"/>
      <c r="BT381"/>
      <c r="BU381"/>
      <c r="BV381"/>
      <c r="BW381"/>
      <c r="BX381"/>
      <c r="BY381"/>
      <c r="BZ381"/>
      <c r="CA381"/>
      <c r="CB381"/>
      <c r="CC381"/>
      <c r="CD381"/>
      <c r="CE381"/>
      <c r="CF381"/>
      <c r="CG381"/>
      <c r="CH381"/>
      <c r="CI381"/>
      <c r="CJ381"/>
      <c r="CK381"/>
      <c r="CL381"/>
      <c r="CM381"/>
      <c r="CN381"/>
      <c r="CO381"/>
      <c r="CP381"/>
      <c r="CQ381"/>
      <c r="CR381"/>
      <c r="CS381"/>
      <c r="CT381"/>
      <c r="CU381"/>
      <c r="CV381"/>
      <c r="CW381"/>
      <c r="CX381"/>
      <c r="CY381"/>
      <c r="CZ381"/>
      <c r="DA381"/>
      <c r="DB381"/>
      <c r="DC381"/>
      <c r="DD381"/>
      <c r="DE381"/>
      <c r="DF381"/>
      <c r="DG381"/>
      <c r="DH381"/>
      <c r="DI381"/>
      <c r="DJ381"/>
      <c r="DK381"/>
      <c r="DL381"/>
      <c r="DM381"/>
      <c r="DN381"/>
      <c r="DO381"/>
      <c r="DP381"/>
      <c r="DQ381"/>
      <c r="DR381"/>
      <c r="DS381"/>
      <c r="DT381"/>
      <c r="DU381"/>
      <c r="DV381"/>
      <c r="DW381"/>
      <c r="DX381"/>
      <c r="DY381"/>
      <c r="DZ381"/>
      <c r="EA381"/>
      <c r="EB381"/>
      <c r="EC381"/>
      <c r="ED381"/>
      <c r="EE381"/>
      <c r="EF381"/>
      <c r="EG381"/>
      <c r="EH381"/>
      <c r="EI381"/>
      <c r="EJ381"/>
      <c r="EK381"/>
      <c r="EL381"/>
      <c r="EM381"/>
      <c r="EN381"/>
      <c r="EO381"/>
      <c r="EP381"/>
      <c r="EQ381"/>
      <c r="ER381"/>
      <c r="ES381"/>
      <c r="ET381"/>
      <c r="EU381"/>
      <c r="EV381"/>
      <c r="EW381"/>
      <c r="EX381"/>
      <c r="EY381"/>
      <c r="EZ381"/>
      <c r="FA381"/>
      <c r="FB381"/>
      <c r="FC381"/>
      <c r="FD381"/>
      <c r="FE381"/>
      <c r="FF381"/>
      <c r="FG381"/>
      <c r="FH381"/>
      <c r="FI381"/>
      <c r="FJ381"/>
      <c r="FK381"/>
      <c r="FL381"/>
      <c r="FM381"/>
      <c r="FN381"/>
      <c r="FO381"/>
      <c r="FP381"/>
      <c r="FQ381"/>
      <c r="FR381"/>
      <c r="FS381"/>
      <c r="FT381"/>
      <c r="FU381"/>
      <c r="FV381"/>
      <c r="FW381"/>
      <c r="FX381"/>
      <c r="FY381"/>
      <c r="FZ381"/>
      <c r="GA381"/>
      <c r="GB381"/>
      <c r="GC381"/>
      <c r="GD381"/>
      <c r="GE381"/>
      <c r="GF381"/>
      <c r="GG381"/>
      <c r="GH381"/>
      <c r="GI381"/>
      <c r="GJ381"/>
      <c r="GK381"/>
      <c r="GL381"/>
      <c r="GM381"/>
      <c r="GN381"/>
      <c r="GO381"/>
      <c r="GP381"/>
      <c r="GQ381"/>
      <c r="GR381"/>
      <c r="GS381"/>
      <c r="GT381"/>
      <c r="GU381"/>
      <c r="GV381"/>
      <c r="GW381"/>
      <c r="GX381"/>
      <c r="GY381"/>
      <c r="GZ381"/>
      <c r="HA381"/>
      <c r="HB381"/>
      <c r="HC381"/>
      <c r="HD381"/>
      <c r="HE381"/>
      <c r="HF381"/>
      <c r="HG381"/>
      <c r="HH381"/>
      <c r="HI381"/>
      <c r="HJ381"/>
      <c r="HK381"/>
      <c r="HL381"/>
      <c r="HM381"/>
      <c r="HN381"/>
    </row>
    <row r="382" spans="1:222" ht="12.65" customHeight="1" x14ac:dyDescent="0.35">
      <c r="A382" s="109"/>
      <c r="B382" s="109"/>
      <c r="C382" s="109"/>
      <c r="D382" s="109"/>
      <c r="E382" s="109"/>
      <c r="F382" s="109"/>
      <c r="G382" s="109"/>
      <c r="H382" s="109"/>
      <c r="I382" s="109"/>
      <c r="J382" s="109"/>
      <c r="K382" s="109"/>
      <c r="L382" s="109"/>
      <c r="M382" s="109"/>
      <c r="N382" s="109"/>
      <c r="O382" s="109"/>
      <c r="P382" s="109"/>
    </row>
    <row r="383" spans="1:222" s="42" customFormat="1" ht="15.65" customHeight="1" x14ac:dyDescent="0.35">
      <c r="A383" s="110"/>
      <c r="B383" s="111"/>
      <c r="C383" s="111"/>
      <c r="D383" s="111"/>
      <c r="E383" s="111"/>
      <c r="F383" s="111"/>
      <c r="G383" s="111"/>
      <c r="H383" s="111"/>
      <c r="I383" s="111"/>
      <c r="J383" s="111"/>
      <c r="K383" s="111"/>
      <c r="L383" s="111"/>
      <c r="M383" s="111"/>
      <c r="N383" s="111"/>
      <c r="O383" s="111"/>
      <c r="P383" s="111"/>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c r="BT383"/>
      <c r="BU383"/>
      <c r="BV383"/>
      <c r="BW383"/>
      <c r="BX383"/>
      <c r="BY383"/>
      <c r="BZ383"/>
      <c r="CA383"/>
      <c r="CB383"/>
      <c r="CC383"/>
      <c r="CD383"/>
      <c r="CE383"/>
      <c r="CF383"/>
      <c r="CG383"/>
      <c r="CH383"/>
      <c r="CI383"/>
      <c r="CJ383"/>
      <c r="CK383"/>
      <c r="CL383"/>
      <c r="CM383"/>
      <c r="CN383"/>
      <c r="CO383"/>
      <c r="CP383"/>
      <c r="CQ383"/>
      <c r="CR383"/>
      <c r="CS383"/>
      <c r="CT383"/>
      <c r="CU383"/>
      <c r="CV383"/>
      <c r="CW383"/>
      <c r="CX383"/>
      <c r="CY383"/>
      <c r="CZ383"/>
      <c r="DA383"/>
      <c r="DB383"/>
      <c r="DC383"/>
      <c r="DD383"/>
      <c r="DE383"/>
      <c r="DF383"/>
      <c r="DG383"/>
      <c r="DH383"/>
      <c r="DI383"/>
      <c r="DJ383"/>
      <c r="DK383"/>
      <c r="DL383"/>
      <c r="DM383"/>
      <c r="DN383"/>
      <c r="DO383"/>
      <c r="DP383"/>
      <c r="DQ383"/>
      <c r="DR383"/>
      <c r="DS383"/>
      <c r="DT383"/>
      <c r="DU383"/>
      <c r="DV383"/>
      <c r="DW383"/>
      <c r="DX383"/>
      <c r="DY383"/>
      <c r="DZ383"/>
      <c r="EA383"/>
      <c r="EB383"/>
      <c r="EC383"/>
      <c r="ED383"/>
      <c r="EE383"/>
      <c r="EF383"/>
      <c r="EG383"/>
      <c r="EH383"/>
      <c r="EI383"/>
      <c r="EJ383"/>
      <c r="EK383"/>
      <c r="EL383"/>
      <c r="EM383"/>
      <c r="EN383"/>
      <c r="EO383"/>
      <c r="EP383"/>
      <c r="EQ383"/>
      <c r="ER383"/>
      <c r="ES383"/>
      <c r="ET383"/>
      <c r="EU383"/>
      <c r="EV383"/>
      <c r="EW383"/>
      <c r="EX383"/>
      <c r="EY383"/>
      <c r="EZ383"/>
      <c r="FA383"/>
      <c r="FB383"/>
      <c r="FC383"/>
      <c r="FD383"/>
      <c r="FE383"/>
      <c r="FF383"/>
      <c r="FG383"/>
      <c r="FH383"/>
      <c r="FI383"/>
      <c r="FJ383"/>
      <c r="FK383"/>
      <c r="FL383"/>
      <c r="FM383"/>
      <c r="FN383"/>
      <c r="FO383"/>
      <c r="FP383"/>
      <c r="FQ383"/>
      <c r="FR383"/>
      <c r="FS383"/>
      <c r="FT383"/>
      <c r="FU383"/>
      <c r="FV383"/>
      <c r="FW383"/>
      <c r="FX383"/>
      <c r="FY383"/>
      <c r="FZ383"/>
      <c r="GA383"/>
      <c r="GB383"/>
      <c r="GC383"/>
      <c r="GD383"/>
      <c r="GE383"/>
      <c r="GF383"/>
      <c r="GG383"/>
      <c r="GH383"/>
      <c r="GI383"/>
      <c r="GJ383"/>
      <c r="GK383"/>
      <c r="GL383"/>
      <c r="GM383"/>
      <c r="GN383"/>
      <c r="GO383"/>
      <c r="GP383"/>
      <c r="GQ383"/>
      <c r="GR383"/>
      <c r="GS383"/>
      <c r="GT383"/>
      <c r="GU383"/>
      <c r="GV383"/>
      <c r="GW383"/>
      <c r="GX383"/>
      <c r="GY383"/>
      <c r="GZ383"/>
      <c r="HA383"/>
      <c r="HB383"/>
      <c r="HC383"/>
      <c r="HD383"/>
      <c r="HE383"/>
      <c r="HF383"/>
      <c r="HG383"/>
      <c r="HH383"/>
      <c r="HI383"/>
      <c r="HJ383"/>
      <c r="HK383"/>
      <c r="HL383"/>
      <c r="HM383"/>
      <c r="HN383"/>
    </row>
    <row r="384" spans="1:222" ht="54.75" customHeight="1" x14ac:dyDescent="0.35">
      <c r="A384" s="148" t="s">
        <v>92</v>
      </c>
      <c r="B384" s="148"/>
      <c r="C384" s="148"/>
      <c r="D384" s="148"/>
      <c r="E384" s="148"/>
      <c r="F384" s="148"/>
      <c r="G384" s="148"/>
      <c r="H384" s="148"/>
      <c r="I384" s="148"/>
      <c r="J384" s="148"/>
      <c r="K384" s="148"/>
      <c r="L384" s="148"/>
      <c r="M384" s="148"/>
      <c r="N384" s="148"/>
      <c r="O384" s="148"/>
      <c r="P384" s="148"/>
    </row>
    <row r="385" spans="1:16" ht="12.65" customHeight="1" x14ac:dyDescent="0.35">
      <c r="A385" s="109"/>
      <c r="B385" s="109"/>
      <c r="C385" s="109"/>
      <c r="D385" s="109"/>
      <c r="E385" s="109"/>
      <c r="F385" s="109"/>
      <c r="G385" s="109"/>
      <c r="H385" s="109"/>
      <c r="I385" s="109"/>
      <c r="J385" s="109"/>
      <c r="K385" s="109"/>
      <c r="L385" s="109"/>
      <c r="M385" s="109"/>
      <c r="N385" s="109"/>
      <c r="O385" s="109"/>
      <c r="P385" s="109"/>
    </row>
    <row r="386" spans="1:16" ht="15" customHeight="1" x14ac:dyDescent="0.35">
      <c r="A386" s="149" t="s">
        <v>93</v>
      </c>
      <c r="B386" s="149"/>
      <c r="C386" s="149"/>
      <c r="D386" s="149"/>
      <c r="E386" s="149"/>
      <c r="F386" s="149"/>
      <c r="G386" s="149"/>
      <c r="H386" s="149"/>
      <c r="I386" s="149"/>
      <c r="J386" s="149"/>
      <c r="K386" s="149"/>
      <c r="L386" s="149"/>
      <c r="M386" s="149"/>
      <c r="N386" s="149"/>
      <c r="O386" s="149"/>
      <c r="P386" s="149"/>
    </row>
    <row r="387" spans="1:16" ht="15" customHeight="1" x14ac:dyDescent="0.35">
      <c r="A387" s="150" t="s">
        <v>83</v>
      </c>
      <c r="B387" s="150"/>
      <c r="C387" s="150"/>
      <c r="D387" s="150"/>
      <c r="E387" s="150"/>
      <c r="F387" s="150"/>
      <c r="G387" s="150"/>
      <c r="H387" s="150"/>
      <c r="I387" s="150"/>
      <c r="J387" s="150"/>
      <c r="K387" s="150"/>
      <c r="L387" s="150"/>
      <c r="M387" s="150"/>
      <c r="N387" s="150"/>
      <c r="O387" s="150"/>
      <c r="P387" s="150"/>
    </row>
    <row r="388" spans="1:16" ht="16" thickBot="1" x14ac:dyDescent="0.4">
      <c r="A388" s="46"/>
      <c r="B388" s="47"/>
      <c r="C388" s="47"/>
      <c r="D388" s="48"/>
      <c r="E388" s="48"/>
      <c r="F388" s="48"/>
      <c r="G388" s="48"/>
      <c r="H388" s="48"/>
      <c r="I388" s="48"/>
      <c r="J388" s="48"/>
      <c r="K388" s="48"/>
      <c r="L388" s="151"/>
      <c r="M388" s="151"/>
      <c r="N388" s="48"/>
      <c r="O388" s="153" t="s">
        <v>39</v>
      </c>
      <c r="P388" s="153"/>
    </row>
    <row r="389" spans="1:16" ht="15" thickBot="1" x14ac:dyDescent="0.4">
      <c r="A389" s="141" t="s">
        <v>2</v>
      </c>
      <c r="B389" s="143" t="s">
        <v>47</v>
      </c>
      <c r="C389" s="144"/>
      <c r="D389" s="145"/>
      <c r="E389" s="146" t="s">
        <v>48</v>
      </c>
      <c r="F389" s="144"/>
      <c r="G389" s="147"/>
      <c r="H389" s="143" t="s">
        <v>49</v>
      </c>
      <c r="I389" s="144"/>
      <c r="J389" s="145"/>
      <c r="K389" s="146" t="s">
        <v>50</v>
      </c>
      <c r="L389" s="144"/>
      <c r="M389" s="147"/>
      <c r="N389" s="146" t="s">
        <v>94</v>
      </c>
      <c r="O389" s="144"/>
      <c r="P389" s="147"/>
    </row>
    <row r="390" spans="1:16" ht="15" thickBot="1" x14ac:dyDescent="0.4">
      <c r="A390" s="142"/>
      <c r="B390" s="3" t="s">
        <v>8</v>
      </c>
      <c r="C390" s="4" t="s">
        <v>9</v>
      </c>
      <c r="D390" s="5" t="s">
        <v>10</v>
      </c>
      <c r="E390" s="3" t="s">
        <v>8</v>
      </c>
      <c r="F390" s="4" t="s">
        <v>9</v>
      </c>
      <c r="G390" s="6" t="s">
        <v>10</v>
      </c>
      <c r="H390" s="3" t="s">
        <v>8</v>
      </c>
      <c r="I390" s="4" t="s">
        <v>9</v>
      </c>
      <c r="J390" s="5" t="s">
        <v>10</v>
      </c>
      <c r="K390" s="3" t="s">
        <v>8</v>
      </c>
      <c r="L390" s="4" t="s">
        <v>9</v>
      </c>
      <c r="M390" s="6" t="s">
        <v>10</v>
      </c>
      <c r="N390" s="3" t="s">
        <v>8</v>
      </c>
      <c r="O390" s="4" t="s">
        <v>9</v>
      </c>
      <c r="P390" s="6" t="s">
        <v>10</v>
      </c>
    </row>
    <row r="391" spans="1:16" x14ac:dyDescent="0.35">
      <c r="A391" s="7" t="s">
        <v>11</v>
      </c>
      <c r="B391" s="93">
        <v>43.868074098890048</v>
      </c>
      <c r="C391" s="94">
        <v>62182.031925901108</v>
      </c>
      <c r="D391" s="95">
        <f>B391+C391</f>
        <v>62225.9</v>
      </c>
      <c r="E391" s="93">
        <v>32.905972816294046</v>
      </c>
      <c r="F391" s="94">
        <v>45634.400000000001</v>
      </c>
      <c r="G391" s="95">
        <f>E391+F391</f>
        <v>45667.305972816299</v>
      </c>
      <c r="H391" s="93">
        <v>32.740443289225418</v>
      </c>
      <c r="I391" s="94">
        <v>46408.85955671077</v>
      </c>
      <c r="J391" s="95">
        <f>H391+I391</f>
        <v>46441.599999999999</v>
      </c>
      <c r="K391" s="93">
        <v>31.68550979559047</v>
      </c>
      <c r="L391" s="94">
        <v>45932.6</v>
      </c>
      <c r="M391" s="95">
        <f>K391+L391</f>
        <v>45964.285509795591</v>
      </c>
      <c r="N391" s="96">
        <f>B391+E391+H391+K391</f>
        <v>141.19999999999999</v>
      </c>
      <c r="O391" s="96">
        <f>C391+F391+I391+L391</f>
        <v>200157.89148261189</v>
      </c>
      <c r="P391" s="95">
        <f>N391+O391</f>
        <v>200299.0914826119</v>
      </c>
    </row>
    <row r="392" spans="1:16" x14ac:dyDescent="0.35">
      <c r="A392" s="12" t="s">
        <v>12</v>
      </c>
      <c r="B392" s="97">
        <f>B393+B394+B395</f>
        <v>50372.174623856525</v>
      </c>
      <c r="C392" s="98">
        <f>C393+C394+C395</f>
        <v>14918.125376143447</v>
      </c>
      <c r="D392" s="99">
        <f>B392+C392</f>
        <v>65290.299999999974</v>
      </c>
      <c r="E392" s="97">
        <f>E393+E394+E395</f>
        <v>51880.876395129482</v>
      </c>
      <c r="F392" s="98">
        <f>F393+F394+F395</f>
        <v>15657.023604870516</v>
      </c>
      <c r="G392" s="99">
        <f>E392+F392</f>
        <v>67537.899999999994</v>
      </c>
      <c r="H392" s="97">
        <f>H393+H394+H395</f>
        <v>49399.6</v>
      </c>
      <c r="I392" s="98">
        <f>I393+I394+I395</f>
        <v>14841.1</v>
      </c>
      <c r="J392" s="99">
        <f>H392+I392</f>
        <v>64240.7</v>
      </c>
      <c r="K392" s="97">
        <f>K393+K394+K395</f>
        <v>49434.451912902899</v>
      </c>
      <c r="L392" s="98">
        <f>L393+L394+L395</f>
        <v>15115.548087097166</v>
      </c>
      <c r="M392" s="99">
        <f>K392+L392</f>
        <v>64550.000000000065</v>
      </c>
      <c r="N392" s="100">
        <f>N393+N394+N395</f>
        <v>201087.10293188892</v>
      </c>
      <c r="O392" s="100">
        <f>O393+O394+O395</f>
        <v>60531.797068111118</v>
      </c>
      <c r="P392" s="99">
        <f t="shared" ref="P392:P418" si="94">N392+O392</f>
        <v>261618.90000000002</v>
      </c>
    </row>
    <row r="393" spans="1:16" x14ac:dyDescent="0.35">
      <c r="A393" s="17" t="s">
        <v>85</v>
      </c>
      <c r="B393" s="101">
        <v>23425.553030629424</v>
      </c>
      <c r="C393" s="102">
        <v>4154.5469693705727</v>
      </c>
      <c r="D393" s="95">
        <f t="shared" ref="D393:D418" si="95">B393+C393</f>
        <v>27580.1</v>
      </c>
      <c r="E393" s="101">
        <v>24427.633061722012</v>
      </c>
      <c r="F393" s="102">
        <v>4332.2669382779877</v>
      </c>
      <c r="G393" s="95">
        <f t="shared" ref="G393:G418" si="96">E393+F393</f>
        <v>28759.9</v>
      </c>
      <c r="H393" s="101">
        <v>23848</v>
      </c>
      <c r="I393" s="102">
        <v>4255.3999999999996</v>
      </c>
      <c r="J393" s="95">
        <f t="shared" ref="J393:J418" si="97">H393+I393</f>
        <v>28103.4</v>
      </c>
      <c r="K393" s="101">
        <v>22903.7885255437</v>
      </c>
      <c r="L393" s="102">
        <v>4062.0114744563284</v>
      </c>
      <c r="M393" s="95">
        <f t="shared" ref="M393:M418" si="98">K393+L393</f>
        <v>26965.800000000028</v>
      </c>
      <c r="N393" s="96">
        <f t="shared" ref="N393:O417" si="99">B393+E393+H393+K393</f>
        <v>94604.974617895132</v>
      </c>
      <c r="O393" s="96">
        <f t="shared" si="99"/>
        <v>16804.225382104887</v>
      </c>
      <c r="P393" s="95">
        <f t="shared" si="94"/>
        <v>111409.20000000001</v>
      </c>
    </row>
    <row r="394" spans="1:16" x14ac:dyDescent="0.35">
      <c r="A394" s="17" t="s">
        <v>53</v>
      </c>
      <c r="B394" s="101">
        <v>26647.721593227099</v>
      </c>
      <c r="C394" s="102">
        <v>5363.1784067728759</v>
      </c>
      <c r="D394" s="95">
        <f t="shared" si="95"/>
        <v>32010.899999999976</v>
      </c>
      <c r="E394" s="101">
        <v>27126.443333407471</v>
      </c>
      <c r="F394" s="102">
        <v>5418.8566665925282</v>
      </c>
      <c r="G394" s="95">
        <f t="shared" si="96"/>
        <v>32545.3</v>
      </c>
      <c r="H394" s="101">
        <v>25244.9</v>
      </c>
      <c r="I394" s="102">
        <v>5043.8</v>
      </c>
      <c r="J394" s="95">
        <f t="shared" si="97"/>
        <v>30288.7</v>
      </c>
      <c r="K394" s="101">
        <v>26209.6633873592</v>
      </c>
      <c r="L394" s="102">
        <v>5135.8366126408364</v>
      </c>
      <c r="M394" s="95">
        <f t="shared" si="98"/>
        <v>31345.500000000036</v>
      </c>
      <c r="N394" s="96">
        <f t="shared" si="99"/>
        <v>105228.72831399378</v>
      </c>
      <c r="O394" s="96">
        <f t="shared" si="99"/>
        <v>20961.671686006241</v>
      </c>
      <c r="P394" s="95">
        <f t="shared" si="94"/>
        <v>126190.40000000002</v>
      </c>
    </row>
    <row r="395" spans="1:16" x14ac:dyDescent="0.35">
      <c r="A395" s="17" t="s">
        <v>15</v>
      </c>
      <c r="B395" s="101">
        <v>298.89999999999998</v>
      </c>
      <c r="C395" s="102">
        <v>5400.4</v>
      </c>
      <c r="D395" s="95">
        <f t="shared" si="95"/>
        <v>5699.2999999999993</v>
      </c>
      <c r="E395" s="101">
        <v>326.8</v>
      </c>
      <c r="F395" s="102">
        <v>5905.9</v>
      </c>
      <c r="G395" s="95">
        <f t="shared" si="96"/>
        <v>6232.7</v>
      </c>
      <c r="H395" s="101">
        <v>306.7</v>
      </c>
      <c r="I395" s="102">
        <v>5541.9</v>
      </c>
      <c r="J395" s="95">
        <f t="shared" si="97"/>
        <v>5848.5999999999995</v>
      </c>
      <c r="K395" s="101">
        <v>321</v>
      </c>
      <c r="L395" s="102">
        <v>5917.7</v>
      </c>
      <c r="M395" s="95">
        <f t="shared" si="98"/>
        <v>6238.7</v>
      </c>
      <c r="N395" s="96">
        <f t="shared" si="99"/>
        <v>1253.4000000000001</v>
      </c>
      <c r="O395" s="96">
        <f t="shared" si="99"/>
        <v>22765.899999999998</v>
      </c>
      <c r="P395" s="95">
        <f t="shared" si="94"/>
        <v>24019.3</v>
      </c>
    </row>
    <row r="396" spans="1:16" x14ac:dyDescent="0.35">
      <c r="A396" s="12" t="s">
        <v>16</v>
      </c>
      <c r="B396" s="97">
        <f>B397+B398</f>
        <v>20993.562162900136</v>
      </c>
      <c r="C396" s="98">
        <f t="shared" ref="C396:M396" si="100">C397+C398</f>
        <v>47642.037837099866</v>
      </c>
      <c r="D396" s="99">
        <f t="shared" si="95"/>
        <v>68635.600000000006</v>
      </c>
      <c r="E396" s="97">
        <f t="shared" si="100"/>
        <v>23772.300273954479</v>
      </c>
      <c r="F396" s="98">
        <f t="shared" si="100"/>
        <v>48793.99972604552</v>
      </c>
      <c r="G396" s="99">
        <f t="shared" si="96"/>
        <v>72566.3</v>
      </c>
      <c r="H396" s="97">
        <f t="shared" si="100"/>
        <v>22691.159341141087</v>
      </c>
      <c r="I396" s="98">
        <f t="shared" si="100"/>
        <v>49432.040658858918</v>
      </c>
      <c r="J396" s="99">
        <f t="shared" si="100"/>
        <v>72123.199999999997</v>
      </c>
      <c r="K396" s="97">
        <f t="shared" si="100"/>
        <v>23389.3324953009</v>
      </c>
      <c r="L396" s="98">
        <f t="shared" si="100"/>
        <v>53362.267504699121</v>
      </c>
      <c r="M396" s="99">
        <f t="shared" si="100"/>
        <v>76751.60000000002</v>
      </c>
      <c r="N396" s="100">
        <f>N397+N398</f>
        <v>90846.354273296602</v>
      </c>
      <c r="O396" s="100">
        <f>O397+O398</f>
        <v>199230.34572670341</v>
      </c>
      <c r="P396" s="99">
        <f t="shared" si="94"/>
        <v>290076.7</v>
      </c>
    </row>
    <row r="397" spans="1:16" x14ac:dyDescent="0.35">
      <c r="A397" s="17" t="s">
        <v>17</v>
      </c>
      <c r="B397" s="101">
        <v>15841.280509544309</v>
      </c>
      <c r="C397" s="102">
        <v>863.61949045569042</v>
      </c>
      <c r="D397" s="95">
        <f t="shared" si="95"/>
        <v>16704.899999999998</v>
      </c>
      <c r="E397" s="101">
        <v>18429.100273954478</v>
      </c>
      <c r="F397" s="102">
        <v>1004.6997260455192</v>
      </c>
      <c r="G397" s="95">
        <f t="shared" si="96"/>
        <v>19433.8</v>
      </c>
      <c r="H397" s="101">
        <v>17350.786721200329</v>
      </c>
      <c r="I397" s="102">
        <v>945.91327879967139</v>
      </c>
      <c r="J397" s="95">
        <f t="shared" si="97"/>
        <v>18296.7</v>
      </c>
      <c r="K397" s="101">
        <v>17694.0324953009</v>
      </c>
      <c r="L397" s="102">
        <v>937.36750469911863</v>
      </c>
      <c r="M397" s="95">
        <f t="shared" si="98"/>
        <v>18631.40000000002</v>
      </c>
      <c r="N397" s="96">
        <f t="shared" si="99"/>
        <v>69315.200000000012</v>
      </c>
      <c r="O397" s="96">
        <f t="shared" si="99"/>
        <v>3751.5999999999995</v>
      </c>
      <c r="P397" s="95">
        <f t="shared" si="94"/>
        <v>73066.800000000017</v>
      </c>
    </row>
    <row r="398" spans="1:16" x14ac:dyDescent="0.35">
      <c r="A398" s="17" t="s">
        <v>18</v>
      </c>
      <c r="B398" s="101">
        <v>5152.281653355828</v>
      </c>
      <c r="C398" s="102">
        <v>46778.418346644175</v>
      </c>
      <c r="D398" s="95">
        <f t="shared" si="95"/>
        <v>51930.700000000004</v>
      </c>
      <c r="E398" s="101">
        <v>5343.2</v>
      </c>
      <c r="F398" s="102">
        <v>47789.3</v>
      </c>
      <c r="G398" s="95">
        <f t="shared" si="96"/>
        <v>53132.5</v>
      </c>
      <c r="H398" s="101">
        <v>5340.3726199407565</v>
      </c>
      <c r="I398" s="102">
        <v>48486.127380059246</v>
      </c>
      <c r="J398" s="95">
        <f t="shared" si="97"/>
        <v>53826.5</v>
      </c>
      <c r="K398" s="101">
        <v>5695.3</v>
      </c>
      <c r="L398" s="102">
        <v>52424.9</v>
      </c>
      <c r="M398" s="95">
        <f t="shared" si="98"/>
        <v>58120.200000000004</v>
      </c>
      <c r="N398" s="96">
        <f t="shared" si="99"/>
        <v>21531.154273296583</v>
      </c>
      <c r="O398" s="96">
        <f t="shared" si="99"/>
        <v>195478.7457267034</v>
      </c>
      <c r="P398" s="95">
        <f t="shared" si="94"/>
        <v>217009.9</v>
      </c>
    </row>
    <row r="399" spans="1:16" x14ac:dyDescent="0.35">
      <c r="A399" s="17" t="s">
        <v>19</v>
      </c>
      <c r="B399" s="101">
        <v>6480.8</v>
      </c>
      <c r="C399" s="102">
        <v>1055.8</v>
      </c>
      <c r="D399" s="95">
        <f t="shared" si="95"/>
        <v>7536.6</v>
      </c>
      <c r="E399" s="101">
        <v>5930.6</v>
      </c>
      <c r="F399" s="102">
        <v>966.4</v>
      </c>
      <c r="G399" s="95">
        <f t="shared" si="96"/>
        <v>6897</v>
      </c>
      <c r="H399" s="101">
        <v>6382.9</v>
      </c>
      <c r="I399" s="102">
        <v>1039.7</v>
      </c>
      <c r="J399" s="95">
        <f t="shared" si="97"/>
        <v>7422.5999999999995</v>
      </c>
      <c r="K399" s="101">
        <v>6677.8</v>
      </c>
      <c r="L399" s="102">
        <v>1087.8</v>
      </c>
      <c r="M399" s="95">
        <f t="shared" si="98"/>
        <v>7765.6</v>
      </c>
      <c r="N399" s="96">
        <f t="shared" si="99"/>
        <v>25472.100000000002</v>
      </c>
      <c r="O399" s="96">
        <f t="shared" si="99"/>
        <v>4149.7</v>
      </c>
      <c r="P399" s="95">
        <f t="shared" si="94"/>
        <v>29621.800000000003</v>
      </c>
    </row>
    <row r="400" spans="1:16" x14ac:dyDescent="0.35">
      <c r="A400" s="17" t="s">
        <v>86</v>
      </c>
      <c r="B400" s="101">
        <v>2507.8000000000002</v>
      </c>
      <c r="C400" s="101">
        <v>284.39999999999998</v>
      </c>
      <c r="D400" s="95">
        <f t="shared" si="95"/>
        <v>2792.2000000000003</v>
      </c>
      <c r="E400" s="101">
        <v>2587.8000000000002</v>
      </c>
      <c r="F400" s="101">
        <v>293.5</v>
      </c>
      <c r="G400" s="95">
        <f t="shared" si="96"/>
        <v>2881.3</v>
      </c>
      <c r="H400" s="101">
        <v>2434.8000000000002</v>
      </c>
      <c r="I400" s="101">
        <v>276.10000000000002</v>
      </c>
      <c r="J400" s="95">
        <f t="shared" si="97"/>
        <v>2710.9</v>
      </c>
      <c r="K400" s="101">
        <v>2423.8000000000002</v>
      </c>
      <c r="L400" s="101">
        <v>277.7</v>
      </c>
      <c r="M400" s="95">
        <f t="shared" si="98"/>
        <v>2701.5</v>
      </c>
      <c r="N400" s="96">
        <f t="shared" si="99"/>
        <v>9954.2000000000007</v>
      </c>
      <c r="O400" s="96">
        <f t="shared" si="99"/>
        <v>1131.7</v>
      </c>
      <c r="P400" s="95">
        <f t="shared" si="94"/>
        <v>11085.900000000001</v>
      </c>
    </row>
    <row r="401" spans="1:16" x14ac:dyDescent="0.35">
      <c r="A401" s="17" t="s">
        <v>21</v>
      </c>
      <c r="B401" s="101">
        <v>1621.3829309630519</v>
      </c>
      <c r="C401" s="102">
        <v>15347.217069036946</v>
      </c>
      <c r="D401" s="95">
        <f t="shared" si="95"/>
        <v>16968.599999999999</v>
      </c>
      <c r="E401" s="101">
        <v>1977</v>
      </c>
      <c r="F401" s="102">
        <v>18453.900000000001</v>
      </c>
      <c r="G401" s="95">
        <f t="shared" si="96"/>
        <v>20430.900000000001</v>
      </c>
      <c r="H401" s="101">
        <v>1746.5464389288536</v>
      </c>
      <c r="I401" s="102">
        <v>16531.953561071146</v>
      </c>
      <c r="J401" s="95">
        <f t="shared" si="97"/>
        <v>18278.5</v>
      </c>
      <c r="K401" s="101">
        <v>2337.1581597679897</v>
      </c>
      <c r="L401" s="102">
        <v>20982.741840232</v>
      </c>
      <c r="M401" s="95">
        <f t="shared" si="98"/>
        <v>23319.899999999991</v>
      </c>
      <c r="N401" s="96">
        <f t="shared" si="99"/>
        <v>7682.0875296598952</v>
      </c>
      <c r="O401" s="96">
        <f t="shared" si="99"/>
        <v>71315.812470340097</v>
      </c>
      <c r="P401" s="95">
        <f t="shared" si="94"/>
        <v>78997.899999999994</v>
      </c>
    </row>
    <row r="402" spans="1:16" x14ac:dyDescent="0.35">
      <c r="A402" s="17" t="s">
        <v>22</v>
      </c>
      <c r="B402" s="101">
        <v>3674.5049253504262</v>
      </c>
      <c r="C402" s="102">
        <v>16444.095074649602</v>
      </c>
      <c r="D402" s="95">
        <f t="shared" si="95"/>
        <v>20118.600000000028</v>
      </c>
      <c r="E402" s="101">
        <v>3270.3</v>
      </c>
      <c r="F402" s="102">
        <v>14595.9</v>
      </c>
      <c r="G402" s="95">
        <f t="shared" si="96"/>
        <v>17866.2</v>
      </c>
      <c r="H402" s="101">
        <v>2952.5578494837041</v>
      </c>
      <c r="I402" s="102">
        <v>13052.542150516296</v>
      </c>
      <c r="J402" s="95">
        <f t="shared" si="97"/>
        <v>16005.1</v>
      </c>
      <c r="K402" s="101">
        <v>4057.8461860252801</v>
      </c>
      <c r="L402" s="102">
        <v>17338.753813974701</v>
      </c>
      <c r="M402" s="95">
        <f t="shared" si="98"/>
        <v>21396.59999999998</v>
      </c>
      <c r="N402" s="96">
        <f t="shared" si="99"/>
        <v>13955.208960859411</v>
      </c>
      <c r="O402" s="96">
        <f t="shared" si="99"/>
        <v>61431.291039140604</v>
      </c>
      <c r="P402" s="95">
        <f t="shared" si="94"/>
        <v>75386.500000000015</v>
      </c>
    </row>
    <row r="403" spans="1:16" x14ac:dyDescent="0.35">
      <c r="A403" s="17" t="s">
        <v>23</v>
      </c>
      <c r="B403" s="101">
        <v>2327.5</v>
      </c>
      <c r="C403" s="102">
        <v>9368.9</v>
      </c>
      <c r="D403" s="95">
        <f t="shared" si="95"/>
        <v>11696.4</v>
      </c>
      <c r="E403" s="101">
        <v>2404.1999999999998</v>
      </c>
      <c r="F403" s="102">
        <v>9677.4</v>
      </c>
      <c r="G403" s="95">
        <f t="shared" si="96"/>
        <v>12081.599999999999</v>
      </c>
      <c r="H403" s="101">
        <v>2357.1999999999998</v>
      </c>
      <c r="I403" s="102">
        <v>9487.7999999999993</v>
      </c>
      <c r="J403" s="95">
        <f t="shared" si="97"/>
        <v>11845</v>
      </c>
      <c r="K403" s="101">
        <v>2625.1</v>
      </c>
      <c r="L403" s="102">
        <v>10565.8</v>
      </c>
      <c r="M403" s="95">
        <f t="shared" si="98"/>
        <v>13190.9</v>
      </c>
      <c r="N403" s="96">
        <f t="shared" si="99"/>
        <v>9714</v>
      </c>
      <c r="O403" s="96">
        <f t="shared" si="99"/>
        <v>39099.899999999994</v>
      </c>
      <c r="P403" s="95">
        <f t="shared" si="94"/>
        <v>48813.899999999994</v>
      </c>
    </row>
    <row r="404" spans="1:16" x14ac:dyDescent="0.35">
      <c r="A404" s="17" t="s">
        <v>56</v>
      </c>
      <c r="B404" s="101">
        <v>105.75135773317591</v>
      </c>
      <c r="C404" s="102">
        <v>1338.9486422668242</v>
      </c>
      <c r="D404" s="95">
        <f t="shared" si="95"/>
        <v>1444.7</v>
      </c>
      <c r="E404" s="101">
        <v>91.63848878394333</v>
      </c>
      <c r="F404" s="102">
        <v>1160.2615112160568</v>
      </c>
      <c r="G404" s="95">
        <f t="shared" si="96"/>
        <v>1251.9000000000001</v>
      </c>
      <c r="H404" s="101">
        <v>101.99622195985832</v>
      </c>
      <c r="I404" s="102">
        <v>1291.4037780401418</v>
      </c>
      <c r="J404" s="95">
        <f t="shared" si="97"/>
        <v>1393.4</v>
      </c>
      <c r="K404" s="101">
        <v>103.61393152302243</v>
      </c>
      <c r="L404" s="102">
        <v>1311.8860684769775</v>
      </c>
      <c r="M404" s="95">
        <f t="shared" si="98"/>
        <v>1415.5</v>
      </c>
      <c r="N404" s="96">
        <f t="shared" si="99"/>
        <v>402.99999999999994</v>
      </c>
      <c r="O404" s="96">
        <f t="shared" si="99"/>
        <v>5102.5</v>
      </c>
      <c r="P404" s="95">
        <f t="shared" si="94"/>
        <v>5505.5</v>
      </c>
    </row>
    <row r="405" spans="1:16" x14ac:dyDescent="0.35">
      <c r="A405" s="17" t="s">
        <v>24</v>
      </c>
      <c r="B405" s="101">
        <v>7891.4</v>
      </c>
      <c r="C405" s="102"/>
      <c r="D405" s="95">
        <f t="shared" si="95"/>
        <v>7891.4</v>
      </c>
      <c r="E405" s="101">
        <v>7726.3</v>
      </c>
      <c r="F405" s="102"/>
      <c r="G405" s="95">
        <f t="shared" si="96"/>
        <v>7726.3</v>
      </c>
      <c r="H405" s="101">
        <v>6911.8</v>
      </c>
      <c r="I405" s="102"/>
      <c r="J405" s="95">
        <f t="shared" si="97"/>
        <v>6911.8</v>
      </c>
      <c r="K405" s="101">
        <v>8754</v>
      </c>
      <c r="L405" s="102"/>
      <c r="M405" s="95">
        <f t="shared" si="98"/>
        <v>8754</v>
      </c>
      <c r="N405" s="96">
        <f t="shared" si="99"/>
        <v>31283.5</v>
      </c>
      <c r="O405" s="96">
        <f t="shared" si="99"/>
        <v>0</v>
      </c>
      <c r="P405" s="95">
        <f t="shared" si="94"/>
        <v>31283.5</v>
      </c>
    </row>
    <row r="406" spans="1:16" x14ac:dyDescent="0.35">
      <c r="A406" s="17" t="s">
        <v>25</v>
      </c>
      <c r="B406" s="101">
        <v>3274.5978087284866</v>
      </c>
      <c r="C406" s="101">
        <v>56282.702191271514</v>
      </c>
      <c r="D406" s="95">
        <f t="shared" si="95"/>
        <v>59557.3</v>
      </c>
      <c r="E406" s="101">
        <v>3767.6</v>
      </c>
      <c r="F406" s="101">
        <v>64200.800000000003</v>
      </c>
      <c r="G406" s="95">
        <f t="shared" si="96"/>
        <v>67968.400000000009</v>
      </c>
      <c r="H406" s="101">
        <v>2786.1899672894833</v>
      </c>
      <c r="I406" s="101">
        <v>47888.110032710516</v>
      </c>
      <c r="J406" s="95">
        <f t="shared" si="97"/>
        <v>50674.3</v>
      </c>
      <c r="K406" s="101">
        <v>3011.25272493185</v>
      </c>
      <c r="L406" s="101">
        <v>50937.647275067997</v>
      </c>
      <c r="M406" s="95">
        <f t="shared" si="98"/>
        <v>53948.899999999849</v>
      </c>
      <c r="N406" s="96">
        <f t="shared" si="99"/>
        <v>12839.640500949819</v>
      </c>
      <c r="O406" s="96">
        <f t="shared" si="99"/>
        <v>219309.25949905004</v>
      </c>
      <c r="P406" s="95">
        <f t="shared" si="94"/>
        <v>232148.89999999985</v>
      </c>
    </row>
    <row r="407" spans="1:16" x14ac:dyDescent="0.35">
      <c r="A407" s="17" t="s">
        <v>26</v>
      </c>
      <c r="B407" s="101">
        <v>11563.972574407264</v>
      </c>
      <c r="C407" s="102">
        <v>7848.9274255927367</v>
      </c>
      <c r="D407" s="95">
        <f t="shared" si="95"/>
        <v>19412.900000000001</v>
      </c>
      <c r="E407" s="101">
        <v>10356.700000000001</v>
      </c>
      <c r="F407" s="102">
        <v>6949.7</v>
      </c>
      <c r="G407" s="95">
        <f t="shared" si="96"/>
        <v>17306.400000000001</v>
      </c>
      <c r="H407" s="101">
        <v>10963.462565482272</v>
      </c>
      <c r="I407" s="102">
        <v>7441.3374345177272</v>
      </c>
      <c r="J407" s="95">
        <f t="shared" si="97"/>
        <v>18404.8</v>
      </c>
      <c r="K407" s="101">
        <v>8611.1026555082717</v>
      </c>
      <c r="L407" s="102">
        <v>5844.6973444917285</v>
      </c>
      <c r="M407" s="95">
        <f t="shared" si="98"/>
        <v>14455.8</v>
      </c>
      <c r="N407" s="96">
        <f t="shared" si="99"/>
        <v>41495.237795397807</v>
      </c>
      <c r="O407" s="96">
        <f t="shared" si="99"/>
        <v>28084.662204602191</v>
      </c>
      <c r="P407" s="95">
        <f t="shared" si="94"/>
        <v>69579.899999999994</v>
      </c>
    </row>
    <row r="408" spans="1:16" x14ac:dyDescent="0.35">
      <c r="A408" s="17" t="s">
        <v>87</v>
      </c>
      <c r="B408" s="101">
        <v>2709.7346282869003</v>
      </c>
      <c r="C408" s="102">
        <v>842.36537171309953</v>
      </c>
      <c r="D408" s="95">
        <f t="shared" si="95"/>
        <v>3552.1</v>
      </c>
      <c r="E408" s="101">
        <v>2264.6</v>
      </c>
      <c r="F408" s="102">
        <v>707.6</v>
      </c>
      <c r="G408" s="95">
        <f t="shared" si="96"/>
        <v>2972.2</v>
      </c>
      <c r="H408" s="101">
        <v>2513.5417300980798</v>
      </c>
      <c r="I408" s="102">
        <v>755.15826990191999</v>
      </c>
      <c r="J408" s="95">
        <f t="shared" si="97"/>
        <v>3268.7</v>
      </c>
      <c r="K408" s="101">
        <v>2671.6682005535831</v>
      </c>
      <c r="L408" s="102">
        <v>830.53179944641681</v>
      </c>
      <c r="M408" s="95">
        <f t="shared" si="98"/>
        <v>3502.2</v>
      </c>
      <c r="N408" s="96">
        <f t="shared" si="99"/>
        <v>10159.544558938564</v>
      </c>
      <c r="O408" s="96">
        <f t="shared" si="99"/>
        <v>3135.6554410614362</v>
      </c>
      <c r="P408" s="95">
        <f t="shared" si="94"/>
        <v>13295.2</v>
      </c>
    </row>
    <row r="409" spans="1:16" x14ac:dyDescent="0.35">
      <c r="A409" s="17" t="s">
        <v>28</v>
      </c>
      <c r="B409" s="101">
        <v>123.4</v>
      </c>
      <c r="C409" s="102">
        <v>8691.5</v>
      </c>
      <c r="D409" s="95">
        <f t="shared" si="95"/>
        <v>8814.9</v>
      </c>
      <c r="E409" s="101">
        <v>122.1</v>
      </c>
      <c r="F409" s="102">
        <v>9046.1</v>
      </c>
      <c r="G409" s="95">
        <f t="shared" si="96"/>
        <v>9168.2000000000007</v>
      </c>
      <c r="H409" s="101">
        <v>149.5</v>
      </c>
      <c r="I409" s="102">
        <v>10757.7</v>
      </c>
      <c r="J409" s="95">
        <f t="shared" si="97"/>
        <v>10907.2</v>
      </c>
      <c r="K409" s="101">
        <v>91.3</v>
      </c>
      <c r="L409" s="102">
        <v>7818.4</v>
      </c>
      <c r="M409" s="95">
        <f t="shared" si="98"/>
        <v>7909.7</v>
      </c>
      <c r="N409" s="96">
        <f t="shared" si="99"/>
        <v>486.3</v>
      </c>
      <c r="O409" s="96">
        <f t="shared" si="99"/>
        <v>36313.699999999997</v>
      </c>
      <c r="P409" s="95">
        <f t="shared" si="94"/>
        <v>36800</v>
      </c>
    </row>
    <row r="410" spans="1:16" x14ac:dyDescent="0.35">
      <c r="A410" s="12" t="s">
        <v>59</v>
      </c>
      <c r="B410" s="97">
        <f>B411+B412</f>
        <v>456.86658555192042</v>
      </c>
      <c r="C410" s="98">
        <f>C411+C412</f>
        <v>40664.233414448077</v>
      </c>
      <c r="D410" s="99">
        <f t="shared" si="95"/>
        <v>41121.1</v>
      </c>
      <c r="E410" s="97">
        <f>E411+E412</f>
        <v>408.94405122438587</v>
      </c>
      <c r="F410" s="98">
        <f>F411+F412</f>
        <v>37031.755948775608</v>
      </c>
      <c r="G410" s="99">
        <f t="shared" si="96"/>
        <v>37440.699999999997</v>
      </c>
      <c r="H410" s="97">
        <f>H411+H412</f>
        <v>428.01944862257272</v>
      </c>
      <c r="I410" s="98">
        <f>I411+I412</f>
        <v>41238.680551377431</v>
      </c>
      <c r="J410" s="99">
        <f>J411+J412</f>
        <v>41666.700000000004</v>
      </c>
      <c r="K410" s="97">
        <f>K411+K412</f>
        <v>577.56991460112101</v>
      </c>
      <c r="L410" s="98">
        <f>L411+L412</f>
        <v>47060.530085398874</v>
      </c>
      <c r="M410" s="99">
        <f t="shared" si="98"/>
        <v>47638.099999999991</v>
      </c>
      <c r="N410" s="100">
        <f>N411+N412</f>
        <v>1871.3999999999999</v>
      </c>
      <c r="O410" s="100">
        <f>O411+O412</f>
        <v>165995.20000000001</v>
      </c>
      <c r="P410" s="99">
        <f t="shared" si="94"/>
        <v>167866.6</v>
      </c>
    </row>
    <row r="411" spans="1:16" x14ac:dyDescent="0.35">
      <c r="A411" s="17" t="s">
        <v>60</v>
      </c>
      <c r="B411" s="101">
        <v>58.160946857822637</v>
      </c>
      <c r="C411" s="102">
        <v>28657.739053142177</v>
      </c>
      <c r="D411" s="95">
        <f t="shared" si="95"/>
        <v>28715.9</v>
      </c>
      <c r="E411" s="101">
        <v>53.428416502584305</v>
      </c>
      <c r="F411" s="102">
        <v>26325.871583497414</v>
      </c>
      <c r="G411" s="95">
        <f t="shared" si="96"/>
        <v>26379.3</v>
      </c>
      <c r="H411" s="101">
        <v>61.280455226023477</v>
      </c>
      <c r="I411" s="102">
        <v>30194.819544773978</v>
      </c>
      <c r="J411" s="95">
        <f t="shared" si="97"/>
        <v>30256.100000000002</v>
      </c>
      <c r="K411" s="101">
        <v>64.130181413569616</v>
      </c>
      <c r="L411" s="102">
        <v>31598.969818586429</v>
      </c>
      <c r="M411" s="95">
        <f t="shared" si="98"/>
        <v>31663.1</v>
      </c>
      <c r="N411" s="96">
        <f t="shared" si="99"/>
        <v>237.00000000000006</v>
      </c>
      <c r="O411" s="96">
        <f t="shared" si="99"/>
        <v>116777.4</v>
      </c>
      <c r="P411" s="95">
        <f t="shared" si="94"/>
        <v>117014.39999999999</v>
      </c>
    </row>
    <row r="412" spans="1:16" x14ac:dyDescent="0.35">
      <c r="A412" s="17" t="s">
        <v>61</v>
      </c>
      <c r="B412" s="101">
        <v>398.70563869409779</v>
      </c>
      <c r="C412" s="102">
        <v>12006.494361305902</v>
      </c>
      <c r="D412" s="95">
        <f t="shared" si="95"/>
        <v>12405.2</v>
      </c>
      <c r="E412" s="101">
        <v>355.51563472180158</v>
      </c>
      <c r="F412" s="102">
        <v>10705.884365278198</v>
      </c>
      <c r="G412" s="95">
        <f t="shared" si="96"/>
        <v>11061.4</v>
      </c>
      <c r="H412" s="101">
        <v>366.73899339654923</v>
      </c>
      <c r="I412" s="102">
        <v>11043.861006603451</v>
      </c>
      <c r="J412" s="95">
        <f t="shared" si="97"/>
        <v>11410.6</v>
      </c>
      <c r="K412" s="101">
        <v>513.43973318755138</v>
      </c>
      <c r="L412" s="102">
        <v>15461.560266812448</v>
      </c>
      <c r="M412" s="95">
        <f t="shared" si="98"/>
        <v>15975</v>
      </c>
      <c r="N412" s="96">
        <f t="shared" si="99"/>
        <v>1634.3999999999999</v>
      </c>
      <c r="O412" s="96">
        <f t="shared" si="99"/>
        <v>49217.8</v>
      </c>
      <c r="P412" s="95">
        <f t="shared" si="94"/>
        <v>50852.200000000004</v>
      </c>
    </row>
    <row r="413" spans="1:16" x14ac:dyDescent="0.35">
      <c r="A413" s="17" t="s">
        <v>32</v>
      </c>
      <c r="B413" s="101">
        <v>38695.800000000003</v>
      </c>
      <c r="C413" s="102"/>
      <c r="D413" s="95">
        <f t="shared" si="95"/>
        <v>38695.800000000003</v>
      </c>
      <c r="E413" s="101">
        <v>38150.400000000001</v>
      </c>
      <c r="F413" s="102"/>
      <c r="G413" s="95">
        <f t="shared" si="96"/>
        <v>38150.400000000001</v>
      </c>
      <c r="H413" s="101">
        <v>41776.400000000001</v>
      </c>
      <c r="I413" s="102"/>
      <c r="J413" s="95">
        <f t="shared" si="97"/>
        <v>41776.400000000001</v>
      </c>
      <c r="K413" s="101">
        <v>45644</v>
      </c>
      <c r="L413" s="102"/>
      <c r="M413" s="95">
        <f t="shared" si="98"/>
        <v>45644</v>
      </c>
      <c r="N413" s="96">
        <f t="shared" si="99"/>
        <v>164266.6</v>
      </c>
      <c r="O413" s="96">
        <f t="shared" si="99"/>
        <v>0</v>
      </c>
      <c r="P413" s="95">
        <f t="shared" si="94"/>
        <v>164266.6</v>
      </c>
    </row>
    <row r="414" spans="1:16" x14ac:dyDescent="0.35">
      <c r="A414" s="12" t="s">
        <v>33</v>
      </c>
      <c r="B414" s="97">
        <f>B415+B416+B417</f>
        <v>612.26295313796027</v>
      </c>
      <c r="C414" s="98">
        <f t="shared" ref="C414:L414" si="101">C415+C416+C417</f>
        <v>21603.537046862039</v>
      </c>
      <c r="D414" s="99">
        <f t="shared" si="95"/>
        <v>22215.8</v>
      </c>
      <c r="E414" s="97">
        <f t="shared" si="101"/>
        <v>575.92430484491342</v>
      </c>
      <c r="F414" s="98">
        <f t="shared" si="101"/>
        <v>20349.275695155084</v>
      </c>
      <c r="G414" s="99">
        <f t="shared" si="96"/>
        <v>20925.199999999997</v>
      </c>
      <c r="H414" s="97">
        <f t="shared" si="101"/>
        <v>561.65516420715312</v>
      </c>
      <c r="I414" s="98">
        <f t="shared" si="101"/>
        <v>20595.244835792848</v>
      </c>
      <c r="J414" s="99">
        <f t="shared" si="97"/>
        <v>21156.9</v>
      </c>
      <c r="K414" s="97">
        <f t="shared" si="101"/>
        <v>568.65757780997296</v>
      </c>
      <c r="L414" s="98">
        <f t="shared" si="101"/>
        <v>20886.642422190023</v>
      </c>
      <c r="M414" s="99">
        <f t="shared" si="98"/>
        <v>21455.299999999996</v>
      </c>
      <c r="N414" s="100">
        <f>N415+N416+N417</f>
        <v>2318.5</v>
      </c>
      <c r="O414" s="100">
        <f>O415+O416+O417</f>
        <v>83434.700000000012</v>
      </c>
      <c r="P414" s="99">
        <f t="shared" si="94"/>
        <v>85753.200000000012</v>
      </c>
    </row>
    <row r="415" spans="1:16" x14ac:dyDescent="0.35">
      <c r="A415" s="17" t="s">
        <v>88</v>
      </c>
      <c r="B415" s="101"/>
      <c r="C415" s="102">
        <v>7885.1</v>
      </c>
      <c r="D415" s="95">
        <f t="shared" si="95"/>
        <v>7885.1</v>
      </c>
      <c r="E415" s="101"/>
      <c r="F415" s="102">
        <v>7574.9</v>
      </c>
      <c r="G415" s="95">
        <f t="shared" si="96"/>
        <v>7574.9</v>
      </c>
      <c r="H415" s="101"/>
      <c r="I415" s="102">
        <v>7990</v>
      </c>
      <c r="J415" s="95">
        <f t="shared" si="97"/>
        <v>7990</v>
      </c>
      <c r="K415" s="101"/>
      <c r="L415" s="102">
        <v>8052.9</v>
      </c>
      <c r="M415" s="95">
        <f t="shared" si="98"/>
        <v>8052.9</v>
      </c>
      <c r="N415" s="96"/>
      <c r="O415" s="96">
        <f t="shared" si="99"/>
        <v>31502.9</v>
      </c>
      <c r="P415" s="95">
        <f t="shared" si="94"/>
        <v>31502.9</v>
      </c>
    </row>
    <row r="416" spans="1:16" x14ac:dyDescent="0.35">
      <c r="A416" s="17" t="s">
        <v>89</v>
      </c>
      <c r="B416" s="101">
        <v>537.32622283696162</v>
      </c>
      <c r="C416" s="102">
        <v>10001.173777163038</v>
      </c>
      <c r="D416" s="95">
        <f t="shared" si="95"/>
        <v>10538.5</v>
      </c>
      <c r="E416" s="101">
        <v>509.625</v>
      </c>
      <c r="F416" s="102">
        <v>9485.5750000000007</v>
      </c>
      <c r="G416" s="95">
        <f t="shared" si="96"/>
        <v>9995.2000000000007</v>
      </c>
      <c r="H416" s="101">
        <v>492.24354064951166</v>
      </c>
      <c r="I416" s="102">
        <v>9162.0564593504878</v>
      </c>
      <c r="J416" s="95">
        <f t="shared" si="97"/>
        <v>9654.2999999999993</v>
      </c>
      <c r="K416" s="101">
        <v>499.30523651352638</v>
      </c>
      <c r="L416" s="102">
        <v>9293.4947634864729</v>
      </c>
      <c r="M416" s="95">
        <f t="shared" si="98"/>
        <v>9792.7999999999993</v>
      </c>
      <c r="N416" s="96">
        <f t="shared" si="99"/>
        <v>2038.4999999999998</v>
      </c>
      <c r="O416" s="96">
        <f t="shared" si="99"/>
        <v>37942.300000000003</v>
      </c>
      <c r="P416" s="95">
        <f t="shared" si="94"/>
        <v>39980.800000000003</v>
      </c>
    </row>
    <row r="417" spans="1:16" ht="15" thickBot="1" x14ac:dyDescent="0.4">
      <c r="A417" s="17" t="s">
        <v>90</v>
      </c>
      <c r="B417" s="101">
        <v>74.936730300998633</v>
      </c>
      <c r="C417" s="102">
        <v>3717.2632696990013</v>
      </c>
      <c r="D417" s="95">
        <f t="shared" si="95"/>
        <v>3792.2</v>
      </c>
      <c r="E417" s="101">
        <v>66.299304844913379</v>
      </c>
      <c r="F417" s="102">
        <v>3288.8006951550865</v>
      </c>
      <c r="G417" s="95">
        <f t="shared" si="96"/>
        <v>3355.1</v>
      </c>
      <c r="H417" s="101">
        <v>69.41162355764142</v>
      </c>
      <c r="I417" s="102">
        <v>3443.1883764423587</v>
      </c>
      <c r="J417" s="95">
        <f t="shared" si="97"/>
        <v>3512.6000000000004</v>
      </c>
      <c r="K417" s="101">
        <v>69.352341296446596</v>
      </c>
      <c r="L417" s="102">
        <v>3540.2476587035499</v>
      </c>
      <c r="M417" s="95">
        <f t="shared" si="98"/>
        <v>3609.5999999999963</v>
      </c>
      <c r="N417" s="96">
        <f t="shared" si="99"/>
        <v>280</v>
      </c>
      <c r="O417" s="96">
        <f t="shared" si="99"/>
        <v>13989.499999999996</v>
      </c>
      <c r="P417" s="95">
        <f t="shared" si="94"/>
        <v>14269.499999999996</v>
      </c>
    </row>
    <row r="418" spans="1:16" ht="15" thickBot="1" x14ac:dyDescent="0.4">
      <c r="A418" s="86" t="s">
        <v>91</v>
      </c>
      <c r="B418" s="104">
        <f>B391+B392+B396+B399+B400+B401+B402+B403+B404+B405+B406+B407+B408+B409+B410+B413+B414</f>
        <v>153455.37862501471</v>
      </c>
      <c r="C418" s="105">
        <f t="shared" ref="C418:L418" si="102">C391+C392+C396+C399+C400+C401+C402+C403+C404+C405+C406+C407+C408+C409+C410+C413+C414</f>
        <v>304514.82137498527</v>
      </c>
      <c r="D418" s="106">
        <f t="shared" si="95"/>
        <v>457970.19999999995</v>
      </c>
      <c r="E418" s="107">
        <f t="shared" si="102"/>
        <v>155320.18948675354</v>
      </c>
      <c r="F418" s="105">
        <f t="shared" si="102"/>
        <v>293518.01648606278</v>
      </c>
      <c r="G418" s="106">
        <f t="shared" si="96"/>
        <v>448838.20597281633</v>
      </c>
      <c r="H418" s="107">
        <f t="shared" si="102"/>
        <v>154190.06917050228</v>
      </c>
      <c r="I418" s="105">
        <f t="shared" si="102"/>
        <v>281037.73082949768</v>
      </c>
      <c r="J418" s="106">
        <f t="shared" si="97"/>
        <v>435227.79999999993</v>
      </c>
      <c r="K418" s="107">
        <f t="shared" si="102"/>
        <v>161010.33926872051</v>
      </c>
      <c r="L418" s="105">
        <f t="shared" si="102"/>
        <v>299353.54624107492</v>
      </c>
      <c r="M418" s="106">
        <f t="shared" si="98"/>
        <v>460363.88550979539</v>
      </c>
      <c r="N418" s="107">
        <f>N391+N392+N396+N399+N400+N401+N402+N403+N404+N405+N406+N407+N408+N409+N410+N413+N414</f>
        <v>623975.97655099106</v>
      </c>
      <c r="O418" s="105">
        <f>O391+O392+O396+O399+O400+O401+O402+O403+O404+O405+O406+O407+O408+O409+O410+O413+O414</f>
        <v>1178424.1149316207</v>
      </c>
      <c r="P418" s="108">
        <f t="shared" si="94"/>
        <v>1802400.0914826118</v>
      </c>
    </row>
    <row r="419" spans="1:16" x14ac:dyDescent="0.35">
      <c r="A419" s="92"/>
    </row>
    <row r="420" spans="1:16" x14ac:dyDescent="0.35">
      <c r="A420" s="92"/>
    </row>
    <row r="421" spans="1:16" x14ac:dyDescent="0.35">
      <c r="A421" s="149"/>
      <c r="B421" s="149"/>
      <c r="C421" s="149"/>
      <c r="D421" s="149"/>
      <c r="E421" s="149"/>
      <c r="F421" s="149"/>
      <c r="G421" s="149"/>
      <c r="H421" s="149"/>
      <c r="I421" s="149"/>
      <c r="J421" s="149"/>
      <c r="K421" s="149"/>
      <c r="L421" s="149"/>
      <c r="M421" s="149"/>
      <c r="N421" s="149"/>
      <c r="O421" s="149"/>
      <c r="P421" s="149"/>
    </row>
    <row r="422" spans="1:16" ht="13.9" customHeight="1" x14ac:dyDescent="0.35">
      <c r="A422" s="149" t="s">
        <v>95</v>
      </c>
      <c r="B422" s="149"/>
      <c r="C422" s="149"/>
      <c r="D422" s="149"/>
      <c r="E422" s="149"/>
      <c r="F422" s="149"/>
      <c r="G422" s="149"/>
      <c r="H422" s="149"/>
      <c r="I422" s="149"/>
      <c r="J422" s="149"/>
      <c r="K422" s="149"/>
      <c r="L422" s="149"/>
      <c r="M422" s="149"/>
      <c r="N422" s="149"/>
      <c r="O422" s="149"/>
      <c r="P422" s="149"/>
    </row>
    <row r="423" spans="1:16" ht="13.9" customHeight="1" x14ac:dyDescent="0.35">
      <c r="A423" s="150" t="s">
        <v>83</v>
      </c>
      <c r="B423" s="150"/>
      <c r="C423" s="150"/>
      <c r="D423" s="150"/>
      <c r="E423" s="150"/>
      <c r="F423" s="150"/>
      <c r="G423" s="150"/>
      <c r="H423" s="150"/>
      <c r="I423" s="150"/>
      <c r="J423" s="150"/>
      <c r="K423" s="150"/>
      <c r="L423" s="150"/>
      <c r="M423" s="150"/>
      <c r="N423" s="150"/>
      <c r="O423" s="150"/>
      <c r="P423" s="150"/>
    </row>
    <row r="424" spans="1:16" ht="16" thickBot="1" x14ac:dyDescent="0.4">
      <c r="A424" s="46"/>
      <c r="B424" s="47"/>
      <c r="C424" s="47"/>
      <c r="D424" s="48"/>
      <c r="E424" s="48"/>
      <c r="F424" s="48"/>
      <c r="G424" s="48"/>
      <c r="H424" s="48"/>
      <c r="I424" s="48"/>
      <c r="J424" s="48"/>
      <c r="K424" s="48"/>
      <c r="L424" s="151"/>
      <c r="M424" s="151"/>
      <c r="N424" s="48"/>
      <c r="O424" s="153" t="s">
        <v>39</v>
      </c>
      <c r="P424" s="153"/>
    </row>
    <row r="425" spans="1:16" ht="15" thickBot="1" x14ac:dyDescent="0.4">
      <c r="A425" s="141" t="s">
        <v>2</v>
      </c>
      <c r="B425" s="143" t="s">
        <v>47</v>
      </c>
      <c r="C425" s="144"/>
      <c r="D425" s="145"/>
      <c r="E425" s="146" t="s">
        <v>48</v>
      </c>
      <c r="F425" s="144"/>
      <c r="G425" s="147"/>
      <c r="H425" s="143" t="s">
        <v>49</v>
      </c>
      <c r="I425" s="144"/>
      <c r="J425" s="145"/>
      <c r="K425" s="146" t="s">
        <v>50</v>
      </c>
      <c r="L425" s="144"/>
      <c r="M425" s="147"/>
      <c r="N425" s="146" t="s">
        <v>96</v>
      </c>
      <c r="O425" s="144"/>
      <c r="P425" s="147"/>
    </row>
    <row r="426" spans="1:16" ht="15" thickBot="1" x14ac:dyDescent="0.4">
      <c r="A426" s="142"/>
      <c r="B426" s="3" t="s">
        <v>8</v>
      </c>
      <c r="C426" s="4" t="s">
        <v>9</v>
      </c>
      <c r="D426" s="5" t="s">
        <v>10</v>
      </c>
      <c r="E426" s="3" t="s">
        <v>8</v>
      </c>
      <c r="F426" s="4" t="s">
        <v>9</v>
      </c>
      <c r="G426" s="6" t="s">
        <v>10</v>
      </c>
      <c r="H426" s="3" t="s">
        <v>8</v>
      </c>
      <c r="I426" s="4" t="s">
        <v>9</v>
      </c>
      <c r="J426" s="5" t="s">
        <v>10</v>
      </c>
      <c r="K426" s="3" t="s">
        <v>8</v>
      </c>
      <c r="L426" s="4" t="s">
        <v>9</v>
      </c>
      <c r="M426" s="6" t="s">
        <v>10</v>
      </c>
      <c r="N426" s="3" t="s">
        <v>8</v>
      </c>
      <c r="O426" s="4" t="s">
        <v>9</v>
      </c>
      <c r="P426" s="6" t="s">
        <v>10</v>
      </c>
    </row>
    <row r="427" spans="1:16" x14ac:dyDescent="0.35">
      <c r="A427" s="7" t="s">
        <v>11</v>
      </c>
      <c r="B427" s="93">
        <v>46.507921348314603</v>
      </c>
      <c r="C427" s="94">
        <v>64046.192078651678</v>
      </c>
      <c r="D427" s="95">
        <f>B427+C427</f>
        <v>64092.69999999999</v>
      </c>
      <c r="E427" s="93">
        <v>34.818373113202973</v>
      </c>
      <c r="F427" s="94">
        <v>47145.5</v>
      </c>
      <c r="G427" s="95">
        <f>E427+F427</f>
        <v>47180.318373113201</v>
      </c>
      <c r="H427" s="93">
        <v>34.643204767767642</v>
      </c>
      <c r="I427" s="94">
        <v>47707.256795232228</v>
      </c>
      <c r="J427" s="95">
        <f>H427+I427</f>
        <v>47741.899999999994</v>
      </c>
      <c r="K427" s="93">
        <v>33.799999999999997</v>
      </c>
      <c r="L427" s="94">
        <v>47402.400000000001</v>
      </c>
      <c r="M427" s="95">
        <f>K427+L427</f>
        <v>47436.200000000004</v>
      </c>
      <c r="N427" s="96">
        <f>B427+E427+H427+K427</f>
        <v>149.7694992292852</v>
      </c>
      <c r="O427" s="96">
        <f>C427+F427+I427+L427</f>
        <v>206301.34887388392</v>
      </c>
      <c r="P427" s="95">
        <f>N427+O427</f>
        <v>206451.11837311322</v>
      </c>
    </row>
    <row r="428" spans="1:16" x14ac:dyDescent="0.35">
      <c r="A428" s="12" t="s">
        <v>12</v>
      </c>
      <c r="B428" s="97">
        <f>B429+B430+B431</f>
        <v>46371.9</v>
      </c>
      <c r="C428" s="98">
        <f t="shared" ref="C428:M428" si="103">C429+C430+C431</f>
        <v>14190.2</v>
      </c>
      <c r="D428" s="99">
        <f t="shared" si="103"/>
        <v>60562.1</v>
      </c>
      <c r="E428" s="97">
        <f t="shared" si="103"/>
        <v>49347.206359963515</v>
      </c>
      <c r="F428" s="98">
        <f t="shared" si="103"/>
        <v>15324.492141556955</v>
      </c>
      <c r="G428" s="99">
        <f t="shared" si="103"/>
        <v>64671.69850152047</v>
      </c>
      <c r="H428" s="97">
        <f t="shared" si="103"/>
        <v>48166.613637339105</v>
      </c>
      <c r="I428" s="98">
        <f t="shared" si="103"/>
        <v>14377.286362660896</v>
      </c>
      <c r="J428" s="99">
        <f t="shared" si="103"/>
        <v>62543.899999999994</v>
      </c>
      <c r="K428" s="97">
        <f t="shared" si="103"/>
        <v>48008.799999999996</v>
      </c>
      <c r="L428" s="98">
        <f t="shared" si="103"/>
        <v>15209.999999999998</v>
      </c>
      <c r="M428" s="99">
        <f t="shared" si="103"/>
        <v>63218.799999999996</v>
      </c>
      <c r="N428" s="100">
        <f>N429+N430+N431</f>
        <v>191894.51999730259</v>
      </c>
      <c r="O428" s="100">
        <f>O429+O430+O431</f>
        <v>59101.978504217848</v>
      </c>
      <c r="P428" s="99">
        <f t="shared" ref="P428:P454" si="104">N428+O428</f>
        <v>250996.49850152043</v>
      </c>
    </row>
    <row r="429" spans="1:16" x14ac:dyDescent="0.35">
      <c r="A429" s="17" t="s">
        <v>85</v>
      </c>
      <c r="B429" s="101">
        <v>23161.7</v>
      </c>
      <c r="C429" s="102">
        <v>4087.4</v>
      </c>
      <c r="D429" s="95">
        <f t="shared" ref="D429:D454" si="105">B429+C429</f>
        <v>27249.100000000002</v>
      </c>
      <c r="E429" s="101">
        <v>24812.598501520471</v>
      </c>
      <c r="F429" s="102">
        <v>4378.7</v>
      </c>
      <c r="G429" s="95">
        <f t="shared" ref="G429:G454" si="106">E429+F429</f>
        <v>29191.298501520472</v>
      </c>
      <c r="H429" s="101">
        <v>24294.013637339103</v>
      </c>
      <c r="I429" s="102">
        <v>4287.1863626608965</v>
      </c>
      <c r="J429" s="95">
        <f t="shared" ref="J429:J454" si="107">H429+I429</f>
        <v>28581.200000000001</v>
      </c>
      <c r="K429" s="101">
        <v>24049.1</v>
      </c>
      <c r="L429" s="102">
        <v>4243.8999999999996</v>
      </c>
      <c r="M429" s="95">
        <f t="shared" ref="M429:M454" si="108">K429+L429</f>
        <v>28293</v>
      </c>
      <c r="N429" s="96">
        <f t="shared" ref="N429:O453" si="109">B429+E429+H429+K429</f>
        <v>96317.412138859567</v>
      </c>
      <c r="O429" s="96">
        <f t="shared" si="109"/>
        <v>16997.186362660897</v>
      </c>
      <c r="P429" s="95">
        <f t="shared" si="104"/>
        <v>113314.59850152046</v>
      </c>
    </row>
    <row r="430" spans="1:16" x14ac:dyDescent="0.35">
      <c r="A430" s="17" t="s">
        <v>53</v>
      </c>
      <c r="B430" s="101">
        <v>22901.1</v>
      </c>
      <c r="C430" s="102">
        <v>4574.8</v>
      </c>
      <c r="D430" s="95">
        <f t="shared" si="105"/>
        <v>27475.899999999998</v>
      </c>
      <c r="E430" s="101">
        <v>24203.307858443044</v>
      </c>
      <c r="F430" s="102">
        <v>4957.2921415569563</v>
      </c>
      <c r="G430" s="95">
        <f t="shared" si="106"/>
        <v>29160.6</v>
      </c>
      <c r="H430" s="101">
        <v>23558.799999999999</v>
      </c>
      <c r="I430" s="102">
        <v>4421.3999999999996</v>
      </c>
      <c r="J430" s="95">
        <f t="shared" si="107"/>
        <v>27980.199999999997</v>
      </c>
      <c r="K430" s="101">
        <v>23626.5</v>
      </c>
      <c r="L430" s="102">
        <v>4782.2</v>
      </c>
      <c r="M430" s="95">
        <f t="shared" si="108"/>
        <v>28408.7</v>
      </c>
      <c r="N430" s="96">
        <f t="shared" si="109"/>
        <v>94289.707858443042</v>
      </c>
      <c r="O430" s="96">
        <f t="shared" si="109"/>
        <v>18735.692141556956</v>
      </c>
      <c r="P430" s="95">
        <f t="shared" si="104"/>
        <v>113025.4</v>
      </c>
    </row>
    <row r="431" spans="1:16" x14ac:dyDescent="0.35">
      <c r="A431" s="17" t="s">
        <v>15</v>
      </c>
      <c r="B431" s="101">
        <v>309.10000000000002</v>
      </c>
      <c r="C431" s="102">
        <v>5528</v>
      </c>
      <c r="D431" s="95">
        <f t="shared" si="105"/>
        <v>5837.1</v>
      </c>
      <c r="E431" s="101">
        <v>331.3</v>
      </c>
      <c r="F431" s="102">
        <v>5988.5</v>
      </c>
      <c r="G431" s="95">
        <f t="shared" si="106"/>
        <v>6319.8</v>
      </c>
      <c r="H431" s="101">
        <v>313.8</v>
      </c>
      <c r="I431" s="102">
        <v>5668.7</v>
      </c>
      <c r="J431" s="95">
        <f t="shared" si="107"/>
        <v>5982.5</v>
      </c>
      <c r="K431" s="101">
        <v>333.2</v>
      </c>
      <c r="L431" s="102">
        <v>6183.9</v>
      </c>
      <c r="M431" s="95">
        <f t="shared" si="108"/>
        <v>6517.0999999999995</v>
      </c>
      <c r="N431" s="96">
        <f t="shared" si="109"/>
        <v>1287.4000000000001</v>
      </c>
      <c r="O431" s="96">
        <f t="shared" si="109"/>
        <v>23369.1</v>
      </c>
      <c r="P431" s="95">
        <f t="shared" si="104"/>
        <v>24656.5</v>
      </c>
    </row>
    <row r="432" spans="1:16" x14ac:dyDescent="0.35">
      <c r="A432" s="12" t="s">
        <v>16</v>
      </c>
      <c r="B432" s="97">
        <f>B433+B434</f>
        <v>21006.967429432778</v>
      </c>
      <c r="C432" s="98">
        <f t="shared" ref="C432:M432" si="110">C433+C434</f>
        <v>56328.632570567228</v>
      </c>
      <c r="D432" s="99">
        <f t="shared" si="110"/>
        <v>77335.600000000006</v>
      </c>
      <c r="E432" s="97">
        <f t="shared" si="110"/>
        <v>25898.311776198403</v>
      </c>
      <c r="F432" s="98">
        <f t="shared" si="110"/>
        <v>50776.242304348882</v>
      </c>
      <c r="G432" s="99">
        <f t="shared" si="110"/>
        <v>76674.554080547285</v>
      </c>
      <c r="H432" s="97">
        <f t="shared" si="110"/>
        <v>22006.817247006198</v>
      </c>
      <c r="I432" s="98">
        <f t="shared" si="110"/>
        <v>50294.382752993806</v>
      </c>
      <c r="J432" s="99">
        <f t="shared" si="110"/>
        <v>72301.200000000012</v>
      </c>
      <c r="K432" s="97">
        <f t="shared" si="110"/>
        <v>21588.2</v>
      </c>
      <c r="L432" s="98">
        <f t="shared" si="110"/>
        <v>51043.9</v>
      </c>
      <c r="M432" s="99">
        <f t="shared" si="110"/>
        <v>72632.100000000006</v>
      </c>
      <c r="N432" s="100">
        <f>N433+N434</f>
        <v>90500.296452637383</v>
      </c>
      <c r="O432" s="100">
        <f>O433+O434</f>
        <v>208443.15762790991</v>
      </c>
      <c r="P432" s="99">
        <f t="shared" si="104"/>
        <v>298943.45408054732</v>
      </c>
    </row>
    <row r="433" spans="1:16" x14ac:dyDescent="0.35">
      <c r="A433" s="17" t="s">
        <v>17</v>
      </c>
      <c r="B433" s="101">
        <v>14116.06742943278</v>
      </c>
      <c r="C433" s="102">
        <v>751.33257056722152</v>
      </c>
      <c r="D433" s="95">
        <f t="shared" si="105"/>
        <v>14867.400000000001</v>
      </c>
      <c r="E433" s="101">
        <v>20123.411776198402</v>
      </c>
      <c r="F433" s="102">
        <v>1097.6882238015844</v>
      </c>
      <c r="G433" s="95">
        <f t="shared" si="106"/>
        <v>21221.099999999988</v>
      </c>
      <c r="H433" s="101">
        <v>16387.661072229635</v>
      </c>
      <c r="I433" s="102">
        <v>872.23892777036929</v>
      </c>
      <c r="J433" s="95">
        <f t="shared" si="107"/>
        <v>17259.900000000005</v>
      </c>
      <c r="K433" s="101">
        <v>16389.900000000001</v>
      </c>
      <c r="L433" s="102">
        <v>899.8</v>
      </c>
      <c r="M433" s="95">
        <f t="shared" si="108"/>
        <v>17289.7</v>
      </c>
      <c r="N433" s="96">
        <f t="shared" si="109"/>
        <v>67017.040277860826</v>
      </c>
      <c r="O433" s="96">
        <f t="shared" si="109"/>
        <v>3621.0597221391754</v>
      </c>
      <c r="P433" s="95">
        <f t="shared" si="104"/>
        <v>70638.100000000006</v>
      </c>
    </row>
    <row r="434" spans="1:16" x14ac:dyDescent="0.35">
      <c r="A434" s="17" t="s">
        <v>18</v>
      </c>
      <c r="B434" s="101">
        <v>6890.9</v>
      </c>
      <c r="C434" s="102">
        <v>55577.3</v>
      </c>
      <c r="D434" s="95">
        <f t="shared" si="105"/>
        <v>62468.200000000004</v>
      </c>
      <c r="E434" s="101">
        <v>5774.9</v>
      </c>
      <c r="F434" s="102">
        <v>49678.554080547299</v>
      </c>
      <c r="G434" s="95">
        <f t="shared" si="106"/>
        <v>55453.454080547301</v>
      </c>
      <c r="H434" s="101">
        <v>5619.1561747765645</v>
      </c>
      <c r="I434" s="102">
        <v>49422.143825223437</v>
      </c>
      <c r="J434" s="95">
        <f t="shared" si="107"/>
        <v>55041.3</v>
      </c>
      <c r="K434" s="101">
        <v>5198.3</v>
      </c>
      <c r="L434" s="102">
        <v>50144.1</v>
      </c>
      <c r="M434" s="95">
        <f t="shared" si="108"/>
        <v>55342.400000000001</v>
      </c>
      <c r="N434" s="96">
        <f t="shared" si="109"/>
        <v>23483.256174776561</v>
      </c>
      <c r="O434" s="96">
        <f t="shared" si="109"/>
        <v>204822.09790577073</v>
      </c>
      <c r="P434" s="95">
        <f t="shared" si="104"/>
        <v>228305.35408054729</v>
      </c>
    </row>
    <row r="435" spans="1:16" x14ac:dyDescent="0.35">
      <c r="A435" s="17" t="s">
        <v>19</v>
      </c>
      <c r="B435" s="101">
        <v>6746.5</v>
      </c>
      <c r="C435" s="102">
        <v>1091.5999999999999</v>
      </c>
      <c r="D435" s="95">
        <f t="shared" si="105"/>
        <v>7838.1</v>
      </c>
      <c r="E435" s="101">
        <v>6162.3</v>
      </c>
      <c r="F435" s="102">
        <v>996.8</v>
      </c>
      <c r="G435" s="95">
        <f t="shared" si="106"/>
        <v>7159.1</v>
      </c>
      <c r="H435" s="101">
        <v>6650.7</v>
      </c>
      <c r="I435" s="102">
        <v>1076.2</v>
      </c>
      <c r="J435" s="95">
        <f t="shared" si="107"/>
        <v>7726.9</v>
      </c>
      <c r="K435" s="101">
        <v>6956.9</v>
      </c>
      <c r="L435" s="102">
        <v>1125.7</v>
      </c>
      <c r="M435" s="95">
        <f t="shared" si="108"/>
        <v>8082.5999999999995</v>
      </c>
      <c r="N435" s="96">
        <f t="shared" si="109"/>
        <v>26516.400000000001</v>
      </c>
      <c r="O435" s="96">
        <f t="shared" si="109"/>
        <v>4290.2999999999993</v>
      </c>
      <c r="P435" s="95">
        <f t="shared" si="104"/>
        <v>30806.7</v>
      </c>
    </row>
    <row r="436" spans="1:16" x14ac:dyDescent="0.35">
      <c r="A436" s="17" t="s">
        <v>86</v>
      </c>
      <c r="B436" s="101">
        <v>2584.5</v>
      </c>
      <c r="C436" s="101">
        <v>291.39999999999998</v>
      </c>
      <c r="D436" s="95">
        <f t="shared" si="105"/>
        <v>2875.9</v>
      </c>
      <c r="E436" s="101">
        <v>2700.1</v>
      </c>
      <c r="F436" s="101">
        <v>302.89999999999998</v>
      </c>
      <c r="G436" s="95">
        <f t="shared" si="106"/>
        <v>3003</v>
      </c>
      <c r="H436" s="101">
        <v>2522.4</v>
      </c>
      <c r="I436" s="101">
        <v>282.8</v>
      </c>
      <c r="J436" s="95">
        <f t="shared" si="107"/>
        <v>2805.2000000000003</v>
      </c>
      <c r="K436" s="101">
        <v>2539.3999999999996</v>
      </c>
      <c r="L436" s="101">
        <v>283.7</v>
      </c>
      <c r="M436" s="95">
        <f t="shared" si="108"/>
        <v>2823.0999999999995</v>
      </c>
      <c r="N436" s="96">
        <f t="shared" si="109"/>
        <v>10346.4</v>
      </c>
      <c r="O436" s="96">
        <f t="shared" si="109"/>
        <v>1160.8</v>
      </c>
      <c r="P436" s="95">
        <f t="shared" si="104"/>
        <v>11507.199999999999</v>
      </c>
    </row>
    <row r="437" spans="1:16" x14ac:dyDescent="0.35">
      <c r="A437" s="17" t="s">
        <v>21</v>
      </c>
      <c r="B437" s="101">
        <v>1901.1000000000001</v>
      </c>
      <c r="C437" s="102">
        <v>16749.2</v>
      </c>
      <c r="D437" s="95">
        <f t="shared" si="105"/>
        <v>18650.3</v>
      </c>
      <c r="E437" s="101">
        <v>2258.6999999999998</v>
      </c>
      <c r="F437" s="102">
        <v>20057.099999999999</v>
      </c>
      <c r="G437" s="95">
        <f t="shared" si="106"/>
        <v>22315.8</v>
      </c>
      <c r="H437" s="101">
        <v>2035.6439331998699</v>
      </c>
      <c r="I437" s="102">
        <v>17957.6560668001</v>
      </c>
      <c r="J437" s="95">
        <f t="shared" si="107"/>
        <v>19993.29999999997</v>
      </c>
      <c r="K437" s="101">
        <v>2727.8</v>
      </c>
      <c r="L437" s="102">
        <v>23080.9</v>
      </c>
      <c r="M437" s="95">
        <f t="shared" si="108"/>
        <v>25808.7</v>
      </c>
      <c r="N437" s="96">
        <f t="shared" si="109"/>
        <v>8923.2439331998703</v>
      </c>
      <c r="O437" s="96">
        <f t="shared" si="109"/>
        <v>77844.856066800101</v>
      </c>
      <c r="P437" s="95">
        <f t="shared" si="104"/>
        <v>86768.099999999977</v>
      </c>
    </row>
    <row r="438" spans="1:16" x14ac:dyDescent="0.35">
      <c r="A438" s="17" t="s">
        <v>22</v>
      </c>
      <c r="B438" s="101">
        <v>3911.5395307717095</v>
      </c>
      <c r="C438" s="102">
        <v>16882.06046922829</v>
      </c>
      <c r="D438" s="95">
        <f t="shared" si="105"/>
        <v>20793.599999999999</v>
      </c>
      <c r="E438" s="101">
        <v>3569.8</v>
      </c>
      <c r="F438" s="102">
        <v>15314.2</v>
      </c>
      <c r="G438" s="95">
        <f t="shared" si="106"/>
        <v>18884</v>
      </c>
      <c r="H438" s="101">
        <v>3161.3085964157672</v>
      </c>
      <c r="I438" s="102">
        <v>13644.091403584236</v>
      </c>
      <c r="J438" s="95">
        <f t="shared" si="107"/>
        <v>16805.400000000001</v>
      </c>
      <c r="K438" s="101">
        <v>4336.6000000000004</v>
      </c>
      <c r="L438" s="102">
        <v>18465.8</v>
      </c>
      <c r="M438" s="95">
        <f t="shared" si="108"/>
        <v>22802.400000000001</v>
      </c>
      <c r="N438" s="96">
        <f t="shared" si="109"/>
        <v>14979.248127187477</v>
      </c>
      <c r="O438" s="96">
        <f t="shared" si="109"/>
        <v>64306.151872812523</v>
      </c>
      <c r="P438" s="95">
        <f t="shared" si="104"/>
        <v>79285.399999999994</v>
      </c>
    </row>
    <row r="439" spans="1:16" x14ac:dyDescent="0.35">
      <c r="A439" s="17" t="s">
        <v>23</v>
      </c>
      <c r="B439" s="101">
        <v>2495.4</v>
      </c>
      <c r="C439" s="102">
        <v>10044.5</v>
      </c>
      <c r="D439" s="95">
        <f t="shared" si="105"/>
        <v>12539.9</v>
      </c>
      <c r="E439" s="101">
        <v>2584.1</v>
      </c>
      <c r="F439" s="102">
        <v>10401</v>
      </c>
      <c r="G439" s="95">
        <f t="shared" si="106"/>
        <v>12985.1</v>
      </c>
      <c r="H439" s="101">
        <v>2613.8000000000002</v>
      </c>
      <c r="I439" s="102">
        <v>10520.6</v>
      </c>
      <c r="J439" s="95">
        <f t="shared" si="107"/>
        <v>13134.400000000001</v>
      </c>
      <c r="K439" s="101">
        <v>2577.8000000000002</v>
      </c>
      <c r="L439" s="102">
        <v>10375.799999999999</v>
      </c>
      <c r="M439" s="95">
        <f t="shared" si="108"/>
        <v>12953.599999999999</v>
      </c>
      <c r="N439" s="96">
        <f t="shared" si="109"/>
        <v>10271.1</v>
      </c>
      <c r="O439" s="96">
        <f t="shared" si="109"/>
        <v>41341.899999999994</v>
      </c>
      <c r="P439" s="95">
        <f t="shared" si="104"/>
        <v>51612.999999999993</v>
      </c>
    </row>
    <row r="440" spans="1:16" x14ac:dyDescent="0.35">
      <c r="A440" s="17" t="s">
        <v>56</v>
      </c>
      <c r="B440" s="101">
        <v>110.40727123325991</v>
      </c>
      <c r="C440" s="102">
        <v>1399.2927287667401</v>
      </c>
      <c r="D440" s="95">
        <f t="shared" si="105"/>
        <v>1509.7</v>
      </c>
      <c r="E440" s="101">
        <v>95.488357984544905</v>
      </c>
      <c r="F440" s="102">
        <v>1210.211642015455</v>
      </c>
      <c r="G440" s="95">
        <f t="shared" si="106"/>
        <v>1305.6999999999998</v>
      </c>
      <c r="H440" s="101">
        <v>105.06132731913702</v>
      </c>
      <c r="I440" s="102">
        <v>1331.5386726808629</v>
      </c>
      <c r="J440" s="95">
        <f t="shared" si="107"/>
        <v>1436.6</v>
      </c>
      <c r="K440" s="101">
        <v>106.14304346305819</v>
      </c>
      <c r="L440" s="102">
        <v>1364.4</v>
      </c>
      <c r="M440" s="95">
        <f t="shared" si="108"/>
        <v>1470.5430434630582</v>
      </c>
      <c r="N440" s="96">
        <f t="shared" si="109"/>
        <v>417.1</v>
      </c>
      <c r="O440" s="96">
        <f t="shared" si="109"/>
        <v>5305.4430434630576</v>
      </c>
      <c r="P440" s="95">
        <f t="shared" si="104"/>
        <v>5722.543043463058</v>
      </c>
    </row>
    <row r="441" spans="1:16" x14ac:dyDescent="0.35">
      <c r="A441" s="17" t="s">
        <v>24</v>
      </c>
      <c r="B441" s="101">
        <v>8446.5</v>
      </c>
      <c r="C441" s="102"/>
      <c r="D441" s="95">
        <f t="shared" si="105"/>
        <v>8446.5</v>
      </c>
      <c r="E441" s="101">
        <v>7899.1</v>
      </c>
      <c r="F441" s="102"/>
      <c r="G441" s="95">
        <f t="shared" si="106"/>
        <v>7899.1</v>
      </c>
      <c r="H441" s="101">
        <v>7395.6</v>
      </c>
      <c r="I441" s="102"/>
      <c r="J441" s="95">
        <f t="shared" si="107"/>
        <v>7395.6</v>
      </c>
      <c r="K441" s="101">
        <v>8298.7999999999993</v>
      </c>
      <c r="L441" s="102"/>
      <c r="M441" s="95">
        <f t="shared" si="108"/>
        <v>8298.7999999999993</v>
      </c>
      <c r="N441" s="96">
        <f t="shared" si="109"/>
        <v>32040</v>
      </c>
      <c r="O441" s="96">
        <f t="shared" si="109"/>
        <v>0</v>
      </c>
      <c r="P441" s="95">
        <f t="shared" si="104"/>
        <v>32040</v>
      </c>
    </row>
    <row r="442" spans="1:16" x14ac:dyDescent="0.35">
      <c r="A442" s="17" t="s">
        <v>25</v>
      </c>
      <c r="B442" s="101">
        <v>3431.9</v>
      </c>
      <c r="C442" s="101">
        <v>58031.199999999997</v>
      </c>
      <c r="D442" s="95">
        <f t="shared" si="105"/>
        <v>61463.1</v>
      </c>
      <c r="E442" s="101">
        <v>3884.4</v>
      </c>
      <c r="F442" s="101">
        <v>66395.805512430685</v>
      </c>
      <c r="G442" s="95">
        <f t="shared" si="106"/>
        <v>70280.205512430679</v>
      </c>
      <c r="H442" s="101">
        <v>2914.5283017313127</v>
      </c>
      <c r="I442" s="101">
        <v>49743.471698268702</v>
      </c>
      <c r="J442" s="95">
        <f t="shared" si="107"/>
        <v>52658.000000000015</v>
      </c>
      <c r="K442" s="101">
        <v>3201.1</v>
      </c>
      <c r="L442" s="101">
        <v>53993.8</v>
      </c>
      <c r="M442" s="95">
        <f t="shared" si="108"/>
        <v>57194.9</v>
      </c>
      <c r="N442" s="96">
        <f t="shared" si="109"/>
        <v>13431.928301731314</v>
      </c>
      <c r="O442" s="96">
        <f t="shared" si="109"/>
        <v>228164.27721069939</v>
      </c>
      <c r="P442" s="95">
        <f t="shared" si="104"/>
        <v>241596.20551243069</v>
      </c>
    </row>
    <row r="443" spans="1:16" x14ac:dyDescent="0.35">
      <c r="A443" s="17" t="s">
        <v>26</v>
      </c>
      <c r="B443" s="101">
        <v>11875.8</v>
      </c>
      <c r="C443" s="102">
        <v>8100.1</v>
      </c>
      <c r="D443" s="95">
        <f t="shared" si="105"/>
        <v>19975.900000000001</v>
      </c>
      <c r="E443" s="101">
        <v>10594.9</v>
      </c>
      <c r="F443" s="102">
        <v>7179</v>
      </c>
      <c r="G443" s="95">
        <f t="shared" si="106"/>
        <v>17773.900000000001</v>
      </c>
      <c r="H443" s="101">
        <v>11276.833098545299</v>
      </c>
      <c r="I443" s="102">
        <v>7731.26690145472</v>
      </c>
      <c r="J443" s="95">
        <f t="shared" si="107"/>
        <v>19008.10000000002</v>
      </c>
      <c r="K443" s="101">
        <v>9041.6</v>
      </c>
      <c r="L443" s="102">
        <v>6107.7</v>
      </c>
      <c r="M443" s="95">
        <f t="shared" si="108"/>
        <v>15149.3</v>
      </c>
      <c r="N443" s="96">
        <f t="shared" si="109"/>
        <v>42789.133098545295</v>
      </c>
      <c r="O443" s="96">
        <f t="shared" si="109"/>
        <v>29118.06690145472</v>
      </c>
      <c r="P443" s="95">
        <f t="shared" si="104"/>
        <v>71907.200000000012</v>
      </c>
    </row>
    <row r="444" spans="1:16" x14ac:dyDescent="0.35">
      <c r="A444" s="17" t="s">
        <v>87</v>
      </c>
      <c r="B444" s="101">
        <v>2773.4594287924701</v>
      </c>
      <c r="C444" s="102">
        <v>872.94057120753007</v>
      </c>
      <c r="D444" s="95">
        <f t="shared" si="105"/>
        <v>3646.4</v>
      </c>
      <c r="E444" s="101">
        <v>2339.3999999999996</v>
      </c>
      <c r="F444" s="102">
        <v>735.9</v>
      </c>
      <c r="G444" s="95">
        <f t="shared" si="106"/>
        <v>3075.2999999999997</v>
      </c>
      <c r="H444" s="101">
        <v>2599.1707820256593</v>
      </c>
      <c r="I444" s="102">
        <v>780.32921797434096</v>
      </c>
      <c r="J444" s="95">
        <f t="shared" si="107"/>
        <v>3379.5</v>
      </c>
      <c r="K444" s="101">
        <v>2778.6</v>
      </c>
      <c r="L444" s="102">
        <v>863.7</v>
      </c>
      <c r="M444" s="95">
        <f t="shared" si="108"/>
        <v>3642.3</v>
      </c>
      <c r="N444" s="96">
        <f t="shared" si="109"/>
        <v>10490.63021081813</v>
      </c>
      <c r="O444" s="96">
        <f t="shared" si="109"/>
        <v>3252.8697891818711</v>
      </c>
      <c r="P444" s="95">
        <f t="shared" si="104"/>
        <v>13743.5</v>
      </c>
    </row>
    <row r="445" spans="1:16" x14ac:dyDescent="0.35">
      <c r="A445" s="17" t="s">
        <v>28</v>
      </c>
      <c r="B445" s="101">
        <v>179.8</v>
      </c>
      <c r="C445" s="102">
        <v>12412.1</v>
      </c>
      <c r="D445" s="95">
        <f t="shared" si="105"/>
        <v>12591.9</v>
      </c>
      <c r="E445" s="101">
        <v>189.1</v>
      </c>
      <c r="F445" s="102">
        <v>13917.8</v>
      </c>
      <c r="G445" s="95">
        <f t="shared" si="106"/>
        <v>14106.9</v>
      </c>
      <c r="H445" s="101">
        <v>133.4</v>
      </c>
      <c r="I445" s="102">
        <v>9475.7000000000007</v>
      </c>
      <c r="J445" s="95">
        <f t="shared" si="107"/>
        <v>9609.1</v>
      </c>
      <c r="K445" s="101">
        <v>73.900000000000006</v>
      </c>
      <c r="L445" s="102">
        <v>6918.2</v>
      </c>
      <c r="M445" s="95">
        <f t="shared" si="108"/>
        <v>6992.0999999999995</v>
      </c>
      <c r="N445" s="96">
        <f t="shared" si="109"/>
        <v>576.19999999999993</v>
      </c>
      <c r="O445" s="96">
        <f t="shared" si="109"/>
        <v>42723.8</v>
      </c>
      <c r="P445" s="95">
        <f t="shared" si="104"/>
        <v>43300</v>
      </c>
    </row>
    <row r="446" spans="1:16" x14ac:dyDescent="0.35">
      <c r="A446" s="12" t="s">
        <v>59</v>
      </c>
      <c r="B446" s="97">
        <f>B447+B448</f>
        <v>471.95539101366285</v>
      </c>
      <c r="C446" s="98">
        <f t="shared" ref="C446:L446" si="111">C447+C448</f>
        <v>41846.344608986299</v>
      </c>
      <c r="D446" s="99">
        <f t="shared" si="105"/>
        <v>42318.299999999959</v>
      </c>
      <c r="E446" s="97">
        <f t="shared" si="111"/>
        <v>419.33327049912708</v>
      </c>
      <c r="F446" s="98">
        <f t="shared" si="111"/>
        <v>37942.366729500798</v>
      </c>
      <c r="G446" s="99">
        <f t="shared" si="106"/>
        <v>38361.699999999924</v>
      </c>
      <c r="H446" s="97">
        <f t="shared" si="111"/>
        <v>448.69141905525998</v>
      </c>
      <c r="I446" s="98">
        <f t="shared" si="111"/>
        <v>42280.608580944696</v>
      </c>
      <c r="J446" s="99">
        <f t="shared" si="107"/>
        <v>42729.299999999959</v>
      </c>
      <c r="K446" s="97">
        <f t="shared" si="111"/>
        <v>607.4</v>
      </c>
      <c r="L446" s="98">
        <f t="shared" si="111"/>
        <v>49494.3</v>
      </c>
      <c r="M446" s="99">
        <f t="shared" si="108"/>
        <v>50101.700000000004</v>
      </c>
      <c r="N446" s="100">
        <f>N447+N448</f>
        <v>1947.3800805680498</v>
      </c>
      <c r="O446" s="100">
        <f>O447+O448</f>
        <v>171563.61991943177</v>
      </c>
      <c r="P446" s="99">
        <f t="shared" si="104"/>
        <v>173510.99999999983</v>
      </c>
    </row>
    <row r="447" spans="1:16" x14ac:dyDescent="0.35">
      <c r="A447" s="17" t="s">
        <v>60</v>
      </c>
      <c r="B447" s="101">
        <v>60.455391013662826</v>
      </c>
      <c r="C447" s="102">
        <v>29606.644608986298</v>
      </c>
      <c r="D447" s="95">
        <f t="shared" si="105"/>
        <v>29667.099999999962</v>
      </c>
      <c r="E447" s="101">
        <v>54.289528279263052</v>
      </c>
      <c r="F447" s="102">
        <v>27023.310471720699</v>
      </c>
      <c r="G447" s="95">
        <f t="shared" si="106"/>
        <v>27077.599999999962</v>
      </c>
      <c r="H447" s="101">
        <v>63.335654194852587</v>
      </c>
      <c r="I447" s="102">
        <v>31046.9643458051</v>
      </c>
      <c r="J447" s="95">
        <f t="shared" si="107"/>
        <v>31110.299999999952</v>
      </c>
      <c r="K447" s="101">
        <v>66.400000000000006</v>
      </c>
      <c r="L447" s="102">
        <v>33336.9</v>
      </c>
      <c r="M447" s="95">
        <f t="shared" si="108"/>
        <v>33403.300000000003</v>
      </c>
      <c r="N447" s="96">
        <f t="shared" si="109"/>
        <v>244.48057348777849</v>
      </c>
      <c r="O447" s="96">
        <f t="shared" si="109"/>
        <v>121013.81942651208</v>
      </c>
      <c r="P447" s="95">
        <f t="shared" si="104"/>
        <v>121258.29999999986</v>
      </c>
    </row>
    <row r="448" spans="1:16" x14ac:dyDescent="0.35">
      <c r="A448" s="17" t="s">
        <v>61</v>
      </c>
      <c r="B448" s="101">
        <v>411.5</v>
      </c>
      <c r="C448" s="102">
        <v>12239.699999999999</v>
      </c>
      <c r="D448" s="95">
        <f t="shared" si="105"/>
        <v>12651.199999999999</v>
      </c>
      <c r="E448" s="101">
        <v>365.04374221986404</v>
      </c>
      <c r="F448" s="102">
        <v>10919.056257780099</v>
      </c>
      <c r="G448" s="95">
        <f t="shared" si="106"/>
        <v>11284.099999999964</v>
      </c>
      <c r="H448" s="101">
        <v>385.35576486040742</v>
      </c>
      <c r="I448" s="102">
        <v>11233.6442351396</v>
      </c>
      <c r="J448" s="95">
        <f t="shared" si="107"/>
        <v>11619.000000000007</v>
      </c>
      <c r="K448" s="101">
        <v>541</v>
      </c>
      <c r="L448" s="102">
        <v>16157.4</v>
      </c>
      <c r="M448" s="95">
        <f t="shared" si="108"/>
        <v>16698.400000000001</v>
      </c>
      <c r="N448" s="96">
        <f t="shared" si="109"/>
        <v>1702.8995070802714</v>
      </c>
      <c r="O448" s="96">
        <f t="shared" si="109"/>
        <v>50549.800492919698</v>
      </c>
      <c r="P448" s="95">
        <f t="shared" si="104"/>
        <v>52252.699999999968</v>
      </c>
    </row>
    <row r="449" spans="1:16" x14ac:dyDescent="0.35">
      <c r="A449" s="17" t="s">
        <v>32</v>
      </c>
      <c r="B449" s="101">
        <v>41511.1</v>
      </c>
      <c r="C449" s="102"/>
      <c r="D449" s="95">
        <f t="shared" si="105"/>
        <v>41511.1</v>
      </c>
      <c r="E449" s="101">
        <v>40171.599999999999</v>
      </c>
      <c r="F449" s="102"/>
      <c r="G449" s="95">
        <f t="shared" si="106"/>
        <v>40171.599999999999</v>
      </c>
      <c r="H449" s="101">
        <v>43758.8</v>
      </c>
      <c r="I449" s="102"/>
      <c r="J449" s="95">
        <f t="shared" si="107"/>
        <v>43758.8</v>
      </c>
      <c r="K449" s="101">
        <v>51187.5</v>
      </c>
      <c r="L449" s="102"/>
      <c r="M449" s="95">
        <f t="shared" si="108"/>
        <v>51187.5</v>
      </c>
      <c r="N449" s="96">
        <f t="shared" si="109"/>
        <v>176629</v>
      </c>
      <c r="O449" s="96">
        <f t="shared" si="109"/>
        <v>0</v>
      </c>
      <c r="P449" s="95">
        <f t="shared" si="104"/>
        <v>176629</v>
      </c>
    </row>
    <row r="450" spans="1:16" x14ac:dyDescent="0.35">
      <c r="A450" s="12" t="s">
        <v>33</v>
      </c>
      <c r="B450" s="97">
        <f>B451+B452+B453</f>
        <v>635.30000000000007</v>
      </c>
      <c r="C450" s="98">
        <f t="shared" ref="C450:L450" si="112">C451+C452+C453</f>
        <v>22157.1</v>
      </c>
      <c r="D450" s="99">
        <f t="shared" si="105"/>
        <v>22792.399999999998</v>
      </c>
      <c r="E450" s="97">
        <f t="shared" si="112"/>
        <v>590.35773055176446</v>
      </c>
      <c r="F450" s="98">
        <f t="shared" si="112"/>
        <v>20940.142269448235</v>
      </c>
      <c r="G450" s="99">
        <f t="shared" si="106"/>
        <v>21530.5</v>
      </c>
      <c r="H450" s="97">
        <f t="shared" si="112"/>
        <v>582.52409286809745</v>
      </c>
      <c r="I450" s="98">
        <f t="shared" si="112"/>
        <v>21164.775907131909</v>
      </c>
      <c r="J450" s="99">
        <f t="shared" si="107"/>
        <v>21747.300000000007</v>
      </c>
      <c r="K450" s="97">
        <f t="shared" si="112"/>
        <v>578.19999999999993</v>
      </c>
      <c r="L450" s="98">
        <f t="shared" si="112"/>
        <v>21699.4</v>
      </c>
      <c r="M450" s="99">
        <f t="shared" si="108"/>
        <v>22277.600000000002</v>
      </c>
      <c r="N450" s="100">
        <f>N451+N452+N453</f>
        <v>2386.3818234198616</v>
      </c>
      <c r="O450" s="100">
        <f>O451+O452+O453</f>
        <v>85961.418176580148</v>
      </c>
      <c r="P450" s="99">
        <f t="shared" si="104"/>
        <v>88347.8</v>
      </c>
    </row>
    <row r="451" spans="1:16" x14ac:dyDescent="0.35">
      <c r="A451" s="17" t="s">
        <v>88</v>
      </c>
      <c r="B451" s="101"/>
      <c r="C451" s="102">
        <v>8063.8</v>
      </c>
      <c r="D451" s="95">
        <f t="shared" si="105"/>
        <v>8063.8</v>
      </c>
      <c r="E451" s="101"/>
      <c r="F451" s="102">
        <v>7779.7</v>
      </c>
      <c r="G451" s="95">
        <f t="shared" si="106"/>
        <v>7779.7</v>
      </c>
      <c r="H451" s="101"/>
      <c r="I451" s="102">
        <v>8189.6</v>
      </c>
      <c r="J451" s="95">
        <f t="shared" si="107"/>
        <v>8189.6</v>
      </c>
      <c r="K451" s="101"/>
      <c r="L451" s="102">
        <v>8334.7000000000007</v>
      </c>
      <c r="M451" s="95">
        <f t="shared" si="108"/>
        <v>8334.7000000000007</v>
      </c>
      <c r="N451" s="96">
        <f t="shared" si="109"/>
        <v>0</v>
      </c>
      <c r="O451" s="96">
        <f t="shared" si="109"/>
        <v>32367.8</v>
      </c>
      <c r="P451" s="95">
        <f t="shared" si="104"/>
        <v>32367.8</v>
      </c>
    </row>
    <row r="452" spans="1:16" x14ac:dyDescent="0.35">
      <c r="A452" s="17" t="s">
        <v>89</v>
      </c>
      <c r="B452" s="101">
        <v>557.70000000000005</v>
      </c>
      <c r="C452" s="102">
        <v>10299.700000000001</v>
      </c>
      <c r="D452" s="95">
        <f t="shared" si="105"/>
        <v>10857.400000000001</v>
      </c>
      <c r="E452" s="101">
        <v>522.95773055176448</v>
      </c>
      <c r="F452" s="102">
        <v>9772.1422694482353</v>
      </c>
      <c r="G452" s="95">
        <f t="shared" si="106"/>
        <v>10295.1</v>
      </c>
      <c r="H452" s="101">
        <v>512.38692466082398</v>
      </c>
      <c r="I452" s="102">
        <v>9424.6130753391808</v>
      </c>
      <c r="J452" s="95">
        <f t="shared" si="107"/>
        <v>9937.0000000000055</v>
      </c>
      <c r="K452" s="101">
        <v>507.4</v>
      </c>
      <c r="L452" s="102">
        <v>9665.2000000000007</v>
      </c>
      <c r="M452" s="95">
        <f t="shared" si="108"/>
        <v>10172.6</v>
      </c>
      <c r="N452" s="96">
        <f t="shared" si="109"/>
        <v>2100.4446552125883</v>
      </c>
      <c r="O452" s="96">
        <f t="shared" si="109"/>
        <v>39161.655344787418</v>
      </c>
      <c r="P452" s="95">
        <f t="shared" si="104"/>
        <v>41262.100000000006</v>
      </c>
    </row>
    <row r="453" spans="1:16" ht="15" thickBot="1" x14ac:dyDescent="0.4">
      <c r="A453" s="17" t="s">
        <v>90</v>
      </c>
      <c r="B453" s="101">
        <v>77.599999999999994</v>
      </c>
      <c r="C453" s="102">
        <v>3793.6</v>
      </c>
      <c r="D453" s="95">
        <f t="shared" si="105"/>
        <v>3871.2</v>
      </c>
      <c r="E453" s="101">
        <v>67.400000000000006</v>
      </c>
      <c r="F453" s="102">
        <v>3388.3</v>
      </c>
      <c r="G453" s="95">
        <f t="shared" si="106"/>
        <v>3455.7000000000003</v>
      </c>
      <c r="H453" s="101">
        <v>70.137168207273461</v>
      </c>
      <c r="I453" s="102">
        <v>3550.5628317927262</v>
      </c>
      <c r="J453" s="95">
        <f t="shared" si="107"/>
        <v>3620.7</v>
      </c>
      <c r="K453" s="101">
        <v>70.8</v>
      </c>
      <c r="L453" s="102">
        <v>3699.5</v>
      </c>
      <c r="M453" s="95">
        <f t="shared" si="108"/>
        <v>3770.3</v>
      </c>
      <c r="N453" s="96">
        <f t="shared" si="109"/>
        <v>285.93716820727349</v>
      </c>
      <c r="O453" s="96">
        <f t="shared" si="109"/>
        <v>14431.962831792725</v>
      </c>
      <c r="P453" s="95">
        <f t="shared" si="104"/>
        <v>14717.9</v>
      </c>
    </row>
    <row r="454" spans="1:16" ht="15" thickBot="1" x14ac:dyDescent="0.4">
      <c r="A454" s="86" t="s">
        <v>91</v>
      </c>
      <c r="B454" s="104">
        <f>B427+B428+B432+B435+B436+B437+B438+B439+B440+B441+B442+B443+B444+B445+B446+B449+B450</f>
        <v>154500.63697259218</v>
      </c>
      <c r="C454" s="105">
        <f>C427+C428+C432+C435+C436+C437+C438+C439+C440+C441+C442+C443+C444+C445+C446+C449+C450</f>
        <v>324442.86302740779</v>
      </c>
      <c r="D454" s="106">
        <f t="shared" si="105"/>
        <v>478943.5</v>
      </c>
      <c r="E454" s="107">
        <f>E427+E428+E432+E435+E436+E437+E438+E439+E440+E441+E442+E443+E444+E445+E446+E449+E450</f>
        <v>158739.01586831058</v>
      </c>
      <c r="F454" s="105">
        <f>F427+F428+F432+F435+F436+F437+F438+F439+F440+F441+F442+F443+F444+F445+F446+F449+F450</f>
        <v>308639.46059930103</v>
      </c>
      <c r="G454" s="106">
        <f t="shared" si="106"/>
        <v>467378.47646761162</v>
      </c>
      <c r="H454" s="107">
        <f>H427+H428+H432+H435+H436+H437+H438+H439+H440+H441+H442+H443+H444+H445+H446+H449+H450</f>
        <v>156406.53564027348</v>
      </c>
      <c r="I454" s="105">
        <f>I427+I428+I432+I435+I436+I437+I438+I439+I440+I441+I442+I443+I444+I445+I446+I449+I450</f>
        <v>288367.96435972647</v>
      </c>
      <c r="J454" s="106">
        <f t="shared" si="107"/>
        <v>444774.49999999994</v>
      </c>
      <c r="K454" s="107">
        <f>K427+K428+K432+K435+K436+K437+K438+K439+K440+K441+K442+K443+K444+K445+K446+K449+K450</f>
        <v>164642.54304346308</v>
      </c>
      <c r="L454" s="105">
        <f>L427+L428+L432+L435+L436+L437+L438+L439+L440+L441+L442+L443+L444+L445+L446+L449+L450</f>
        <v>307429.7</v>
      </c>
      <c r="M454" s="106">
        <f t="shared" si="108"/>
        <v>472072.2430434631</v>
      </c>
      <c r="N454" s="107">
        <f>N427+N428+N432+N435+N436+N437+N438+N439+N440+N441+N442+N443+N444+N445+N446+N449+N450</f>
        <v>634288.73152463918</v>
      </c>
      <c r="O454" s="105">
        <f>O427+O428+O432+O435+O436+O437+O438+O439+O440+O441+O442+O443+O444+O445+O446+O449+O450</f>
        <v>1228879.9879864354</v>
      </c>
      <c r="P454" s="108">
        <f t="shared" si="104"/>
        <v>1863168.7195110745</v>
      </c>
    </row>
    <row r="455" spans="1:16" x14ac:dyDescent="0.35">
      <c r="A455" s="92"/>
      <c r="D455" s="103"/>
    </row>
    <row r="456" spans="1:16" x14ac:dyDescent="0.35">
      <c r="B456" s="103"/>
      <c r="C456" s="103"/>
      <c r="D456" s="103"/>
      <c r="E456" s="103"/>
      <c r="F456" s="103"/>
      <c r="G456" s="103"/>
      <c r="H456" s="103"/>
      <c r="I456" s="103"/>
      <c r="J456" s="103"/>
      <c r="K456" s="103"/>
      <c r="L456" s="103"/>
      <c r="M456" s="103"/>
      <c r="N456" s="103"/>
      <c r="O456" s="103"/>
      <c r="P456" s="103"/>
    </row>
    <row r="457" spans="1:16" ht="13.9" customHeight="1" x14ac:dyDescent="0.35">
      <c r="A457" s="149" t="s">
        <v>97</v>
      </c>
      <c r="B457" s="149"/>
      <c r="C457" s="149"/>
      <c r="D457" s="149"/>
      <c r="E457" s="149"/>
      <c r="F457" s="149"/>
      <c r="G457" s="149"/>
      <c r="H457" s="149"/>
      <c r="I457" s="149"/>
      <c r="J457" s="149"/>
      <c r="K457" s="149"/>
      <c r="L457" s="149"/>
      <c r="M457" s="149"/>
      <c r="N457" s="149"/>
      <c r="O457" s="149"/>
      <c r="P457" s="149"/>
    </row>
    <row r="458" spans="1:16" ht="13.9" customHeight="1" x14ac:dyDescent="0.35">
      <c r="A458" s="150" t="s">
        <v>83</v>
      </c>
      <c r="B458" s="150"/>
      <c r="C458" s="150"/>
      <c r="D458" s="150"/>
      <c r="E458" s="150"/>
      <c r="F458" s="150"/>
      <c r="G458" s="150"/>
      <c r="H458" s="150"/>
      <c r="I458" s="150"/>
      <c r="J458" s="150"/>
      <c r="K458" s="150"/>
      <c r="L458" s="150"/>
      <c r="M458" s="150"/>
      <c r="N458" s="150"/>
      <c r="O458" s="150"/>
      <c r="P458" s="150"/>
    </row>
    <row r="459" spans="1:16" ht="15" thickBot="1" x14ac:dyDescent="0.4">
      <c r="A459" s="46"/>
      <c r="B459" s="47"/>
      <c r="C459" s="47"/>
      <c r="D459" s="48"/>
      <c r="E459" s="48"/>
      <c r="F459" s="48"/>
      <c r="G459" s="48"/>
      <c r="H459" s="48"/>
      <c r="I459" s="48"/>
      <c r="J459" s="48"/>
      <c r="K459" s="48"/>
      <c r="L459" s="151"/>
      <c r="M459" s="151"/>
      <c r="N459" s="48"/>
      <c r="O459" s="152" t="s">
        <v>39</v>
      </c>
      <c r="P459" s="152"/>
    </row>
    <row r="460" spans="1:16" ht="15" thickBot="1" x14ac:dyDescent="0.4">
      <c r="A460" s="141" t="s">
        <v>2</v>
      </c>
      <c r="B460" s="143" t="s">
        <v>47</v>
      </c>
      <c r="C460" s="144"/>
      <c r="D460" s="145"/>
      <c r="E460" s="146" t="s">
        <v>48</v>
      </c>
      <c r="F460" s="144"/>
      <c r="G460" s="147"/>
      <c r="H460" s="143" t="s">
        <v>49</v>
      </c>
      <c r="I460" s="144"/>
      <c r="J460" s="145"/>
      <c r="K460" s="146" t="s">
        <v>50</v>
      </c>
      <c r="L460" s="144"/>
      <c r="M460" s="147"/>
      <c r="N460" s="146" t="s">
        <v>98</v>
      </c>
      <c r="O460" s="144"/>
      <c r="P460" s="147"/>
    </row>
    <row r="461" spans="1:16" ht="15" thickBot="1" x14ac:dyDescent="0.4">
      <c r="A461" s="142"/>
      <c r="B461" s="3" t="s">
        <v>8</v>
      </c>
      <c r="C461" s="4" t="s">
        <v>9</v>
      </c>
      <c r="D461" s="5" t="s">
        <v>10</v>
      </c>
      <c r="E461" s="3" t="s">
        <v>8</v>
      </c>
      <c r="F461" s="4" t="s">
        <v>9</v>
      </c>
      <c r="G461" s="6" t="s">
        <v>10</v>
      </c>
      <c r="H461" s="3" t="s">
        <v>8</v>
      </c>
      <c r="I461" s="4" t="s">
        <v>9</v>
      </c>
      <c r="J461" s="5" t="s">
        <v>10</v>
      </c>
      <c r="K461" s="3" t="s">
        <v>8</v>
      </c>
      <c r="L461" s="4" t="s">
        <v>9</v>
      </c>
      <c r="M461" s="6" t="s">
        <v>10</v>
      </c>
      <c r="N461" s="3" t="s">
        <v>8</v>
      </c>
      <c r="O461" s="4" t="s">
        <v>9</v>
      </c>
      <c r="P461" s="6" t="s">
        <v>10</v>
      </c>
    </row>
    <row r="462" spans="1:16" x14ac:dyDescent="0.35">
      <c r="A462" s="7" t="s">
        <v>11</v>
      </c>
      <c r="B462" s="93">
        <v>49.4</v>
      </c>
      <c r="C462" s="94">
        <v>65966.100000000006</v>
      </c>
      <c r="D462" s="95">
        <f>B462+C462</f>
        <v>66015.5</v>
      </c>
      <c r="E462" s="93">
        <v>36.700000000000003</v>
      </c>
      <c r="F462" s="94">
        <v>48901.3</v>
      </c>
      <c r="G462" s="95">
        <f>E462+F462</f>
        <v>48938</v>
      </c>
      <c r="H462" s="93">
        <v>36.5</v>
      </c>
      <c r="I462" s="94">
        <v>48995.4</v>
      </c>
      <c r="J462" s="95">
        <f>H462+I462</f>
        <v>49031.9</v>
      </c>
      <c r="K462" s="93">
        <v>34.700000000000003</v>
      </c>
      <c r="L462" s="94">
        <v>48824.5</v>
      </c>
      <c r="M462" s="95">
        <f>K462+L462</f>
        <v>48859.199999999997</v>
      </c>
      <c r="N462" s="96">
        <f>B462+E462+H462+K462</f>
        <v>157.30000000000001</v>
      </c>
      <c r="O462" s="96">
        <f>C462+F462+I462+L462</f>
        <v>212687.30000000002</v>
      </c>
      <c r="P462" s="95">
        <f>N462+O462</f>
        <v>212844.6</v>
      </c>
    </row>
    <row r="463" spans="1:16" x14ac:dyDescent="0.35">
      <c r="A463" s="12" t="s">
        <v>12</v>
      </c>
      <c r="B463" s="97">
        <f>B464+B465+B466</f>
        <v>45227.5</v>
      </c>
      <c r="C463" s="98">
        <f t="shared" ref="C463:L463" si="113">C464+C465+C466</f>
        <v>13909.5</v>
      </c>
      <c r="D463" s="99">
        <f>B463+C463</f>
        <v>59137</v>
      </c>
      <c r="E463" s="97">
        <f t="shared" si="113"/>
        <v>46113.1</v>
      </c>
      <c r="F463" s="98">
        <f t="shared" si="113"/>
        <v>14841.3</v>
      </c>
      <c r="G463" s="99">
        <f>E463+F463</f>
        <v>60954.399999999994</v>
      </c>
      <c r="H463" s="97">
        <f t="shared" si="113"/>
        <v>45159.9</v>
      </c>
      <c r="I463" s="98">
        <f t="shared" si="113"/>
        <v>13581.2</v>
      </c>
      <c r="J463" s="99">
        <f>H463+I463</f>
        <v>58741.100000000006</v>
      </c>
      <c r="K463" s="97">
        <f t="shared" si="113"/>
        <v>44760.3</v>
      </c>
      <c r="L463" s="98">
        <f t="shared" si="113"/>
        <v>13983.8</v>
      </c>
      <c r="M463" s="99">
        <f>K463+L463</f>
        <v>58744.100000000006</v>
      </c>
      <c r="N463" s="100">
        <f>B463+E463+H463+K463</f>
        <v>181260.79999999999</v>
      </c>
      <c r="O463" s="100">
        <f>C463+F463+I463+L463</f>
        <v>56315.8</v>
      </c>
      <c r="P463" s="99">
        <f t="shared" ref="P463:P489" si="114">N463+O463</f>
        <v>237576.59999999998</v>
      </c>
    </row>
    <row r="464" spans="1:16" x14ac:dyDescent="0.35">
      <c r="A464" s="17" t="s">
        <v>85</v>
      </c>
      <c r="B464" s="101">
        <v>23833.4</v>
      </c>
      <c r="C464" s="102">
        <v>4205.8999999999996</v>
      </c>
      <c r="D464" s="95">
        <f t="shared" ref="D464:D489" si="115">B464+C464</f>
        <v>28039.300000000003</v>
      </c>
      <c r="E464" s="101">
        <v>24438.799999999999</v>
      </c>
      <c r="F464" s="102">
        <v>4314.6000000000004</v>
      </c>
      <c r="G464" s="95">
        <f t="shared" ref="G464:G489" si="116">E464+F464</f>
        <v>28753.4</v>
      </c>
      <c r="H464" s="101">
        <v>24171.9</v>
      </c>
      <c r="I464" s="102">
        <v>4066.3</v>
      </c>
      <c r="J464" s="95">
        <f t="shared" ref="J464:J489" si="117">H464+I464</f>
        <v>28238.2</v>
      </c>
      <c r="K464" s="101">
        <v>22876.400000000001</v>
      </c>
      <c r="L464" s="102">
        <v>3662.4</v>
      </c>
      <c r="M464" s="95">
        <f t="shared" ref="M464:M489" si="118">K464+L464</f>
        <v>26538.800000000003</v>
      </c>
      <c r="N464" s="96">
        <f t="shared" ref="N464:O488" si="119">B464+E464+H464+K464</f>
        <v>95320.5</v>
      </c>
      <c r="O464" s="96">
        <f t="shared" si="119"/>
        <v>16249.199999999999</v>
      </c>
      <c r="P464" s="95">
        <f t="shared" si="114"/>
        <v>111569.7</v>
      </c>
    </row>
    <row r="465" spans="1:16" x14ac:dyDescent="0.35">
      <c r="A465" s="17" t="s">
        <v>53</v>
      </c>
      <c r="B465" s="101">
        <v>21072.6</v>
      </c>
      <c r="C465" s="102">
        <v>4012.9</v>
      </c>
      <c r="D465" s="95">
        <f t="shared" si="115"/>
        <v>25085.5</v>
      </c>
      <c r="E465" s="101">
        <v>21332.799999999999</v>
      </c>
      <c r="F465" s="102">
        <v>4328.5</v>
      </c>
      <c r="G465" s="95">
        <f t="shared" si="116"/>
        <v>25661.3</v>
      </c>
      <c r="H465" s="101">
        <v>20666.400000000001</v>
      </c>
      <c r="I465" s="102">
        <v>3704.4</v>
      </c>
      <c r="J465" s="95">
        <f t="shared" si="117"/>
        <v>24370.800000000003</v>
      </c>
      <c r="K465" s="101">
        <v>21535.7</v>
      </c>
      <c r="L465" s="102">
        <v>3890.1</v>
      </c>
      <c r="M465" s="95">
        <f t="shared" si="118"/>
        <v>25425.8</v>
      </c>
      <c r="N465" s="96">
        <f t="shared" si="119"/>
        <v>84607.5</v>
      </c>
      <c r="O465" s="96">
        <f t="shared" si="119"/>
        <v>15935.9</v>
      </c>
      <c r="P465" s="95">
        <f t="shared" si="114"/>
        <v>100543.4</v>
      </c>
    </row>
    <row r="466" spans="1:16" x14ac:dyDescent="0.35">
      <c r="A466" s="17" t="s">
        <v>15</v>
      </c>
      <c r="B466" s="101">
        <v>321.5</v>
      </c>
      <c r="C466" s="102">
        <v>5690.7</v>
      </c>
      <c r="D466" s="95">
        <f t="shared" si="115"/>
        <v>6012.2</v>
      </c>
      <c r="E466" s="101">
        <v>341.5</v>
      </c>
      <c r="F466" s="102">
        <v>6198.2</v>
      </c>
      <c r="G466" s="95">
        <f t="shared" si="116"/>
        <v>6539.7</v>
      </c>
      <c r="H466" s="101">
        <v>321.60000000000002</v>
      </c>
      <c r="I466" s="102">
        <v>5810.5</v>
      </c>
      <c r="J466" s="95">
        <f t="shared" si="117"/>
        <v>6132.1</v>
      </c>
      <c r="K466" s="101">
        <v>348.2</v>
      </c>
      <c r="L466" s="102">
        <v>6431.3</v>
      </c>
      <c r="M466" s="95">
        <f t="shared" si="118"/>
        <v>6779.5</v>
      </c>
      <c r="N466" s="96">
        <f t="shared" si="119"/>
        <v>1332.8</v>
      </c>
      <c r="O466" s="96">
        <f t="shared" si="119"/>
        <v>24130.7</v>
      </c>
      <c r="P466" s="95">
        <f t="shared" si="114"/>
        <v>25463.5</v>
      </c>
    </row>
    <row r="467" spans="1:16" x14ac:dyDescent="0.35">
      <c r="A467" s="12" t="s">
        <v>16</v>
      </c>
      <c r="B467" s="97">
        <f>B468+B469</f>
        <v>21455.7</v>
      </c>
      <c r="C467" s="98">
        <f t="shared" ref="C467:M467" si="120">C468+C469</f>
        <v>54540.700000000004</v>
      </c>
      <c r="D467" s="99">
        <f t="shared" si="120"/>
        <v>75996.400000000009</v>
      </c>
      <c r="E467" s="97">
        <f t="shared" si="120"/>
        <v>25308.199999999997</v>
      </c>
      <c r="F467" s="98">
        <f t="shared" si="120"/>
        <v>52081.2</v>
      </c>
      <c r="G467" s="99">
        <f t="shared" si="120"/>
        <v>77389.399999999994</v>
      </c>
      <c r="H467" s="97">
        <f t="shared" si="120"/>
        <v>22852.199999999997</v>
      </c>
      <c r="I467" s="98">
        <f t="shared" si="120"/>
        <v>51343.8</v>
      </c>
      <c r="J467" s="99">
        <f t="shared" si="120"/>
        <v>74196</v>
      </c>
      <c r="K467" s="97">
        <f t="shared" si="120"/>
        <v>21959</v>
      </c>
      <c r="L467" s="98">
        <f t="shared" si="120"/>
        <v>51663.7</v>
      </c>
      <c r="M467" s="99">
        <f t="shared" si="120"/>
        <v>73622.7</v>
      </c>
      <c r="N467" s="100">
        <f>B467+E467+H467+K467</f>
        <v>91575.099999999991</v>
      </c>
      <c r="O467" s="100">
        <f>C467+F467+I467+L467</f>
        <v>209629.40000000002</v>
      </c>
      <c r="P467" s="99">
        <f t="shared" si="114"/>
        <v>301204.5</v>
      </c>
    </row>
    <row r="468" spans="1:16" x14ac:dyDescent="0.35">
      <c r="A468" s="17" t="s">
        <v>17</v>
      </c>
      <c r="B468" s="101">
        <v>15638.4</v>
      </c>
      <c r="C468" s="102">
        <v>700.9</v>
      </c>
      <c r="D468" s="95">
        <f t="shared" si="115"/>
        <v>16339.3</v>
      </c>
      <c r="E468" s="101">
        <v>19417.8</v>
      </c>
      <c r="F468" s="102">
        <v>1060.5999999999999</v>
      </c>
      <c r="G468" s="95">
        <f t="shared" si="116"/>
        <v>20478.399999999998</v>
      </c>
      <c r="H468" s="101">
        <v>17120.599999999999</v>
      </c>
      <c r="I468" s="102">
        <v>933.3</v>
      </c>
      <c r="J468" s="95">
        <f t="shared" si="117"/>
        <v>18053.899999999998</v>
      </c>
      <c r="K468" s="101">
        <v>16604.8</v>
      </c>
      <c r="L468" s="102">
        <v>927.7</v>
      </c>
      <c r="M468" s="95">
        <f t="shared" si="118"/>
        <v>17532.5</v>
      </c>
      <c r="N468" s="96">
        <f t="shared" si="119"/>
        <v>68781.599999999991</v>
      </c>
      <c r="O468" s="96">
        <f t="shared" si="119"/>
        <v>3622.5</v>
      </c>
      <c r="P468" s="95">
        <f t="shared" si="114"/>
        <v>72404.099999999991</v>
      </c>
    </row>
    <row r="469" spans="1:16" x14ac:dyDescent="0.35">
      <c r="A469" s="17" t="s">
        <v>18</v>
      </c>
      <c r="B469" s="101">
        <v>5817.3</v>
      </c>
      <c r="C469" s="102">
        <v>53839.8</v>
      </c>
      <c r="D469" s="95">
        <f t="shared" si="115"/>
        <v>59657.100000000006</v>
      </c>
      <c r="E469" s="101">
        <v>5890.4</v>
      </c>
      <c r="F469" s="102">
        <v>51020.6</v>
      </c>
      <c r="G469" s="95">
        <f t="shared" si="116"/>
        <v>56911</v>
      </c>
      <c r="H469" s="101">
        <v>5731.6</v>
      </c>
      <c r="I469" s="102">
        <v>50410.5</v>
      </c>
      <c r="J469" s="95">
        <f t="shared" si="117"/>
        <v>56142.1</v>
      </c>
      <c r="K469" s="101">
        <v>5354.2</v>
      </c>
      <c r="L469" s="102">
        <v>50736</v>
      </c>
      <c r="M469" s="95">
        <f t="shared" si="118"/>
        <v>56090.2</v>
      </c>
      <c r="N469" s="96">
        <f t="shared" si="119"/>
        <v>22793.500000000004</v>
      </c>
      <c r="O469" s="96">
        <f t="shared" si="119"/>
        <v>206006.9</v>
      </c>
      <c r="P469" s="95">
        <f t="shared" si="114"/>
        <v>228800.4</v>
      </c>
    </row>
    <row r="470" spans="1:16" x14ac:dyDescent="0.35">
      <c r="A470" s="17" t="s">
        <v>19</v>
      </c>
      <c r="B470" s="101">
        <v>7488.6</v>
      </c>
      <c r="C470" s="102">
        <v>1180.3</v>
      </c>
      <c r="D470" s="95">
        <f t="shared" si="115"/>
        <v>8668.9</v>
      </c>
      <c r="E470" s="101">
        <v>6556.4</v>
      </c>
      <c r="F470" s="102">
        <v>1060.9000000000001</v>
      </c>
      <c r="G470" s="95">
        <f t="shared" si="116"/>
        <v>7617.2999999999993</v>
      </c>
      <c r="H470" s="101">
        <v>6863.5</v>
      </c>
      <c r="I470" s="102">
        <v>1110.7</v>
      </c>
      <c r="J470" s="95">
        <f t="shared" si="117"/>
        <v>7974.2</v>
      </c>
      <c r="K470" s="101">
        <v>7524.7</v>
      </c>
      <c r="L470" s="102">
        <v>1204.5</v>
      </c>
      <c r="M470" s="95">
        <f t="shared" si="118"/>
        <v>8729.2000000000007</v>
      </c>
      <c r="N470" s="96">
        <f t="shared" si="119"/>
        <v>28433.200000000001</v>
      </c>
      <c r="O470" s="96">
        <f t="shared" si="119"/>
        <v>4556.3999999999996</v>
      </c>
      <c r="P470" s="95">
        <f t="shared" si="114"/>
        <v>32989.599999999999</v>
      </c>
    </row>
    <row r="471" spans="1:16" x14ac:dyDescent="0.35">
      <c r="A471" s="17" t="s">
        <v>86</v>
      </c>
      <c r="B471" s="101">
        <v>2667.2</v>
      </c>
      <c r="C471" s="101">
        <v>297.8</v>
      </c>
      <c r="D471" s="95">
        <f t="shared" si="115"/>
        <v>2965</v>
      </c>
      <c r="E471" s="101">
        <v>2808.1</v>
      </c>
      <c r="F471" s="101">
        <v>315</v>
      </c>
      <c r="G471" s="95">
        <f t="shared" si="116"/>
        <v>3123.1</v>
      </c>
      <c r="H471" s="101">
        <v>2603.1</v>
      </c>
      <c r="I471" s="101">
        <v>291.8</v>
      </c>
      <c r="J471" s="95">
        <f t="shared" si="117"/>
        <v>2894.9</v>
      </c>
      <c r="K471" s="101">
        <v>2677.9</v>
      </c>
      <c r="L471" s="101">
        <v>295</v>
      </c>
      <c r="M471" s="95">
        <f t="shared" si="118"/>
        <v>2972.9</v>
      </c>
      <c r="N471" s="96">
        <f t="shared" si="119"/>
        <v>10756.3</v>
      </c>
      <c r="O471" s="96">
        <f t="shared" si="119"/>
        <v>1199.5999999999999</v>
      </c>
      <c r="P471" s="95">
        <f t="shared" si="114"/>
        <v>11955.9</v>
      </c>
    </row>
    <row r="472" spans="1:16" x14ac:dyDescent="0.35">
      <c r="A472" s="17" t="s">
        <v>21</v>
      </c>
      <c r="B472" s="101">
        <v>2020.8</v>
      </c>
      <c r="C472" s="102">
        <v>18348.3</v>
      </c>
      <c r="D472" s="95">
        <f t="shared" si="115"/>
        <v>20369.099999999999</v>
      </c>
      <c r="E472" s="101">
        <v>2580.1</v>
      </c>
      <c r="F472" s="102">
        <v>22722.6</v>
      </c>
      <c r="G472" s="95">
        <f t="shared" si="116"/>
        <v>25302.699999999997</v>
      </c>
      <c r="H472" s="101">
        <v>2279.9</v>
      </c>
      <c r="I472" s="102">
        <v>20112.599999999999</v>
      </c>
      <c r="J472" s="95">
        <f t="shared" si="117"/>
        <v>22392.5</v>
      </c>
      <c r="K472" s="101">
        <v>2872.4</v>
      </c>
      <c r="L472" s="102">
        <v>25558.2</v>
      </c>
      <c r="M472" s="95">
        <f t="shared" si="118"/>
        <v>28430.600000000002</v>
      </c>
      <c r="N472" s="96">
        <f t="shared" si="119"/>
        <v>9753.1999999999989</v>
      </c>
      <c r="O472" s="96">
        <f t="shared" si="119"/>
        <v>86741.7</v>
      </c>
      <c r="P472" s="95">
        <f t="shared" si="114"/>
        <v>96494.9</v>
      </c>
    </row>
    <row r="473" spans="1:16" x14ac:dyDescent="0.35">
      <c r="A473" s="17" t="s">
        <v>22</v>
      </c>
      <c r="B473" s="101">
        <v>4124.7</v>
      </c>
      <c r="C473" s="102">
        <v>17750.599999999999</v>
      </c>
      <c r="D473" s="95">
        <f t="shared" si="115"/>
        <v>21875.3</v>
      </c>
      <c r="E473" s="101">
        <v>3766.1</v>
      </c>
      <c r="F473" s="102">
        <v>16187.1</v>
      </c>
      <c r="G473" s="95">
        <f t="shared" si="116"/>
        <v>19953.2</v>
      </c>
      <c r="H473" s="101">
        <v>3335.2</v>
      </c>
      <c r="I473" s="102">
        <v>14394.5</v>
      </c>
      <c r="J473" s="95">
        <f t="shared" si="117"/>
        <v>17729.7</v>
      </c>
      <c r="K473" s="101">
        <v>4575.1000000000004</v>
      </c>
      <c r="L473" s="102">
        <v>19681.400000000001</v>
      </c>
      <c r="M473" s="95">
        <f t="shared" si="118"/>
        <v>24256.5</v>
      </c>
      <c r="N473" s="96">
        <f t="shared" si="119"/>
        <v>15801.1</v>
      </c>
      <c r="O473" s="96">
        <f t="shared" si="119"/>
        <v>68013.600000000006</v>
      </c>
      <c r="P473" s="95">
        <f t="shared" si="114"/>
        <v>83814.700000000012</v>
      </c>
    </row>
    <row r="474" spans="1:16" x14ac:dyDescent="0.35">
      <c r="A474" s="17" t="s">
        <v>23</v>
      </c>
      <c r="B474" s="101">
        <v>2775.2</v>
      </c>
      <c r="C474" s="102">
        <v>11170.5</v>
      </c>
      <c r="D474" s="95">
        <v>13945.7</v>
      </c>
      <c r="E474" s="101">
        <v>2907.5</v>
      </c>
      <c r="F474" s="102">
        <v>11702.9</v>
      </c>
      <c r="G474" s="95">
        <v>14610.4</v>
      </c>
      <c r="H474" s="101">
        <v>2810.2</v>
      </c>
      <c r="I474" s="102">
        <v>11311.5</v>
      </c>
      <c r="J474" s="95">
        <v>14121.7</v>
      </c>
      <c r="K474" s="101">
        <v>2828.2</v>
      </c>
      <c r="L474" s="102">
        <v>11382</v>
      </c>
      <c r="M474" s="95">
        <v>14210.2</v>
      </c>
      <c r="N474" s="96">
        <v>11321.099999999999</v>
      </c>
      <c r="O474" s="96">
        <v>45566.9</v>
      </c>
      <c r="P474" s="95">
        <v>56888</v>
      </c>
    </row>
    <row r="475" spans="1:16" x14ac:dyDescent="0.35">
      <c r="A475" s="17" t="s">
        <v>56</v>
      </c>
      <c r="B475" s="101">
        <v>115</v>
      </c>
      <c r="C475" s="102">
        <v>1462.6</v>
      </c>
      <c r="D475" s="95">
        <f t="shared" si="115"/>
        <v>1577.6</v>
      </c>
      <c r="E475" s="101">
        <v>99.7</v>
      </c>
      <c r="F475" s="102">
        <v>1264.5999999999999</v>
      </c>
      <c r="G475" s="95">
        <f t="shared" si="116"/>
        <v>1364.3</v>
      </c>
      <c r="H475" s="101">
        <v>108.3</v>
      </c>
      <c r="I475" s="102">
        <v>1371.4</v>
      </c>
      <c r="J475" s="95">
        <f t="shared" si="117"/>
        <v>1479.7</v>
      </c>
      <c r="K475" s="101">
        <v>110.4</v>
      </c>
      <c r="L475" s="102">
        <v>1418.9</v>
      </c>
      <c r="M475" s="95">
        <f t="shared" si="118"/>
        <v>1529.3000000000002</v>
      </c>
      <c r="N475" s="96">
        <f t="shared" si="119"/>
        <v>433.4</v>
      </c>
      <c r="O475" s="96">
        <f t="shared" si="119"/>
        <v>5517.5</v>
      </c>
      <c r="P475" s="95">
        <f t="shared" si="114"/>
        <v>5950.9</v>
      </c>
    </row>
    <row r="476" spans="1:16" x14ac:dyDescent="0.35">
      <c r="A476" s="17" t="s">
        <v>24</v>
      </c>
      <c r="B476" s="101">
        <v>8974.5</v>
      </c>
      <c r="C476" s="102"/>
      <c r="D476" s="95">
        <f t="shared" si="115"/>
        <v>8974.5</v>
      </c>
      <c r="E476" s="101">
        <v>7970.2</v>
      </c>
      <c r="F476" s="102"/>
      <c r="G476" s="95">
        <f t="shared" si="116"/>
        <v>7970.2</v>
      </c>
      <c r="H476" s="101">
        <v>7543.5</v>
      </c>
      <c r="I476" s="102"/>
      <c r="J476" s="95">
        <f t="shared" si="117"/>
        <v>7543.5</v>
      </c>
      <c r="K476" s="101">
        <v>8265.5</v>
      </c>
      <c r="L476" s="102"/>
      <c r="M476" s="95">
        <f t="shared" si="118"/>
        <v>8265.5</v>
      </c>
      <c r="N476" s="96">
        <f t="shared" si="119"/>
        <v>32753.7</v>
      </c>
      <c r="O476" s="96">
        <f t="shared" si="119"/>
        <v>0</v>
      </c>
      <c r="P476" s="95">
        <f t="shared" si="114"/>
        <v>32753.7</v>
      </c>
    </row>
    <row r="477" spans="1:16" x14ac:dyDescent="0.35">
      <c r="A477" s="17" t="s">
        <v>25</v>
      </c>
      <c r="B477" s="101">
        <v>3609.9</v>
      </c>
      <c r="C477" s="101">
        <v>61041.9</v>
      </c>
      <c r="D477" s="95">
        <f t="shared" si="115"/>
        <v>64651.8</v>
      </c>
      <c r="E477" s="101">
        <v>4032.1</v>
      </c>
      <c r="F477" s="101">
        <v>70021.5</v>
      </c>
      <c r="G477" s="95">
        <f t="shared" si="116"/>
        <v>74053.600000000006</v>
      </c>
      <c r="H477" s="101">
        <v>3031.1</v>
      </c>
      <c r="I477" s="101">
        <v>51773.299999999996</v>
      </c>
      <c r="J477" s="95">
        <f t="shared" si="117"/>
        <v>54804.399999999994</v>
      </c>
      <c r="K477" s="101">
        <v>3345.1</v>
      </c>
      <c r="L477" s="101">
        <v>57662.5</v>
      </c>
      <c r="M477" s="95">
        <f t="shared" si="118"/>
        <v>61007.6</v>
      </c>
      <c r="N477" s="96">
        <f t="shared" si="119"/>
        <v>14018.2</v>
      </c>
      <c r="O477" s="96">
        <f t="shared" si="119"/>
        <v>240499.19999999998</v>
      </c>
      <c r="P477" s="95">
        <f t="shared" si="114"/>
        <v>254517.4</v>
      </c>
    </row>
    <row r="478" spans="1:16" x14ac:dyDescent="0.35">
      <c r="A478" s="17" t="s">
        <v>26</v>
      </c>
      <c r="B478" s="101">
        <v>12415.3</v>
      </c>
      <c r="C478" s="102">
        <v>8549.6</v>
      </c>
      <c r="D478" s="95">
        <f t="shared" si="115"/>
        <v>20964.900000000001</v>
      </c>
      <c r="E478" s="101">
        <v>10912.7</v>
      </c>
      <c r="F478" s="102">
        <v>7466.2</v>
      </c>
      <c r="G478" s="95">
        <f t="shared" si="116"/>
        <v>18378.900000000001</v>
      </c>
      <c r="H478" s="101">
        <v>11671.5</v>
      </c>
      <c r="I478" s="102">
        <v>8001.9</v>
      </c>
      <c r="J478" s="95">
        <f t="shared" si="117"/>
        <v>19673.400000000001</v>
      </c>
      <c r="K478" s="101">
        <v>9483.1</v>
      </c>
      <c r="L478" s="102">
        <v>6413.1</v>
      </c>
      <c r="M478" s="95">
        <f t="shared" si="118"/>
        <v>15896.2</v>
      </c>
      <c r="N478" s="96">
        <f t="shared" si="119"/>
        <v>44482.6</v>
      </c>
      <c r="O478" s="96">
        <f t="shared" si="119"/>
        <v>30430.799999999996</v>
      </c>
      <c r="P478" s="95">
        <f t="shared" si="114"/>
        <v>74913.399999999994</v>
      </c>
    </row>
    <row r="479" spans="1:16" x14ac:dyDescent="0.35">
      <c r="A479" s="17" t="s">
        <v>87</v>
      </c>
      <c r="B479" s="101">
        <v>2870.4</v>
      </c>
      <c r="C479" s="102">
        <v>921.8</v>
      </c>
      <c r="D479" s="95">
        <f t="shared" si="115"/>
        <v>3792.2</v>
      </c>
      <c r="E479" s="101">
        <v>2421.3000000000002</v>
      </c>
      <c r="F479" s="102">
        <v>761.6</v>
      </c>
      <c r="G479" s="95">
        <f t="shared" si="116"/>
        <v>3182.9</v>
      </c>
      <c r="H479" s="101">
        <v>2682.4</v>
      </c>
      <c r="I479" s="102">
        <v>805.2</v>
      </c>
      <c r="J479" s="95">
        <f t="shared" si="117"/>
        <v>3487.6000000000004</v>
      </c>
      <c r="K479" s="101">
        <v>2895.3</v>
      </c>
      <c r="L479" s="102">
        <v>898.2</v>
      </c>
      <c r="M479" s="95">
        <f t="shared" si="118"/>
        <v>3793.5</v>
      </c>
      <c r="N479" s="96">
        <f t="shared" si="119"/>
        <v>10869.400000000001</v>
      </c>
      <c r="O479" s="96">
        <f t="shared" si="119"/>
        <v>3386.8</v>
      </c>
      <c r="P479" s="95">
        <f t="shared" si="114"/>
        <v>14256.2</v>
      </c>
    </row>
    <row r="480" spans="1:16" x14ac:dyDescent="0.35">
      <c r="A480" s="17" t="s">
        <v>28</v>
      </c>
      <c r="B480" s="101">
        <v>162</v>
      </c>
      <c r="C480" s="102">
        <v>11284.9</v>
      </c>
      <c r="D480" s="95">
        <f t="shared" si="115"/>
        <v>11446.9</v>
      </c>
      <c r="E480" s="101">
        <v>122.6</v>
      </c>
      <c r="F480" s="102">
        <v>10240.799999999999</v>
      </c>
      <c r="G480" s="95">
        <f t="shared" si="116"/>
        <v>10363.4</v>
      </c>
      <c r="H480" s="101">
        <v>22</v>
      </c>
      <c r="I480" s="102">
        <v>6319.9</v>
      </c>
      <c r="J480" s="95">
        <f t="shared" si="117"/>
        <v>6341.9</v>
      </c>
      <c r="K480" s="101">
        <v>29.6</v>
      </c>
      <c r="L480" s="102">
        <v>2791.1</v>
      </c>
      <c r="M480" s="95">
        <f t="shared" si="118"/>
        <v>2820.7</v>
      </c>
      <c r="N480" s="96">
        <f t="shared" si="119"/>
        <v>336.20000000000005</v>
      </c>
      <c r="O480" s="96">
        <f t="shared" si="119"/>
        <v>30636.699999999997</v>
      </c>
      <c r="P480" s="95">
        <f t="shared" si="114"/>
        <v>30972.899999999998</v>
      </c>
    </row>
    <row r="481" spans="1:16" x14ac:dyDescent="0.35">
      <c r="A481" s="12" t="s">
        <v>59</v>
      </c>
      <c r="B481" s="97">
        <f>B482+B483</f>
        <v>493.59999999999997</v>
      </c>
      <c r="C481" s="98">
        <f t="shared" ref="C481:M481" si="121">C482+C483</f>
        <v>43776.5</v>
      </c>
      <c r="D481" s="99">
        <f t="shared" si="121"/>
        <v>44270.100000000006</v>
      </c>
      <c r="E481" s="97">
        <f t="shared" si="121"/>
        <v>431.79999999999995</v>
      </c>
      <c r="F481" s="98">
        <f t="shared" si="121"/>
        <v>39643.300000000003</v>
      </c>
      <c r="G481" s="99">
        <f t="shared" si="121"/>
        <v>40075.1</v>
      </c>
      <c r="H481" s="97">
        <f t="shared" si="121"/>
        <v>460.2</v>
      </c>
      <c r="I481" s="98">
        <f t="shared" si="121"/>
        <v>43492.800000000003</v>
      </c>
      <c r="J481" s="99">
        <f t="shared" si="121"/>
        <v>43953</v>
      </c>
      <c r="K481" s="97">
        <f t="shared" si="121"/>
        <v>633.79999999999995</v>
      </c>
      <c r="L481" s="98">
        <f t="shared" si="121"/>
        <v>52583.199999999997</v>
      </c>
      <c r="M481" s="99">
        <f t="shared" si="121"/>
        <v>53217</v>
      </c>
      <c r="N481" s="100">
        <f>B481+E481+H481+K481</f>
        <v>2019.3999999999999</v>
      </c>
      <c r="O481" s="100">
        <f>C481+F481+I481+L481</f>
        <v>179495.8</v>
      </c>
      <c r="P481" s="99">
        <f t="shared" si="114"/>
        <v>181515.19999999998</v>
      </c>
    </row>
    <row r="482" spans="1:16" x14ac:dyDescent="0.35">
      <c r="A482" s="17" t="s">
        <v>60</v>
      </c>
      <c r="B482" s="101">
        <v>63.7</v>
      </c>
      <c r="C482" s="102">
        <v>30885.9</v>
      </c>
      <c r="D482" s="95">
        <f t="shared" si="115"/>
        <v>30949.600000000002</v>
      </c>
      <c r="E482" s="101">
        <v>55.9</v>
      </c>
      <c r="F482" s="102">
        <v>28239.3</v>
      </c>
      <c r="G482" s="95">
        <f t="shared" si="116"/>
        <v>28295.200000000001</v>
      </c>
      <c r="H482" s="101">
        <v>65.2</v>
      </c>
      <c r="I482" s="102">
        <v>31978.400000000001</v>
      </c>
      <c r="J482" s="95">
        <f t="shared" si="117"/>
        <v>32043.600000000002</v>
      </c>
      <c r="K482" s="101">
        <v>69</v>
      </c>
      <c r="L482" s="102">
        <v>35437.1</v>
      </c>
      <c r="M482" s="95">
        <f t="shared" si="118"/>
        <v>35506.1</v>
      </c>
      <c r="N482" s="96">
        <f t="shared" si="119"/>
        <v>253.8</v>
      </c>
      <c r="O482" s="96">
        <f t="shared" si="119"/>
        <v>126540.70000000001</v>
      </c>
      <c r="P482" s="95">
        <f t="shared" si="114"/>
        <v>126794.50000000001</v>
      </c>
    </row>
    <row r="483" spans="1:16" x14ac:dyDescent="0.35">
      <c r="A483" s="17" t="s">
        <v>61</v>
      </c>
      <c r="B483" s="101">
        <v>429.9</v>
      </c>
      <c r="C483" s="102">
        <v>12890.6</v>
      </c>
      <c r="D483" s="95">
        <f t="shared" si="115"/>
        <v>13320.5</v>
      </c>
      <c r="E483" s="101">
        <v>375.9</v>
      </c>
      <c r="F483" s="102">
        <v>11404</v>
      </c>
      <c r="G483" s="95">
        <f t="shared" si="116"/>
        <v>11779.9</v>
      </c>
      <c r="H483" s="101">
        <v>395</v>
      </c>
      <c r="I483" s="102">
        <v>11514.4</v>
      </c>
      <c r="J483" s="95">
        <f t="shared" si="117"/>
        <v>11909.4</v>
      </c>
      <c r="K483" s="101">
        <v>564.79999999999995</v>
      </c>
      <c r="L483" s="102">
        <v>17146.099999999999</v>
      </c>
      <c r="M483" s="95">
        <f t="shared" si="118"/>
        <v>17710.899999999998</v>
      </c>
      <c r="N483" s="96">
        <f t="shared" si="119"/>
        <v>1765.6</v>
      </c>
      <c r="O483" s="96">
        <f t="shared" si="119"/>
        <v>52955.1</v>
      </c>
      <c r="P483" s="95">
        <f t="shared" si="114"/>
        <v>54720.7</v>
      </c>
    </row>
    <row r="484" spans="1:16" x14ac:dyDescent="0.35">
      <c r="A484" s="17" t="s">
        <v>32</v>
      </c>
      <c r="B484" s="101">
        <v>45620.7</v>
      </c>
      <c r="C484" s="102"/>
      <c r="D484" s="95">
        <f t="shared" si="115"/>
        <v>45620.7</v>
      </c>
      <c r="E484" s="101">
        <v>41352.899999999994</v>
      </c>
      <c r="F484" s="102"/>
      <c r="G484" s="95">
        <f t="shared" si="116"/>
        <v>41352.899999999994</v>
      </c>
      <c r="H484" s="101">
        <v>45377.9</v>
      </c>
      <c r="I484" s="102"/>
      <c r="J484" s="95">
        <f t="shared" si="117"/>
        <v>45377.9</v>
      </c>
      <c r="K484" s="101">
        <v>53095.200000000004</v>
      </c>
      <c r="L484" s="102"/>
      <c r="M484" s="95">
        <f t="shared" si="118"/>
        <v>53095.200000000004</v>
      </c>
      <c r="N484" s="96">
        <f t="shared" si="119"/>
        <v>185446.7</v>
      </c>
      <c r="O484" s="96">
        <f t="shared" si="119"/>
        <v>0</v>
      </c>
      <c r="P484" s="95">
        <f t="shared" si="114"/>
        <v>185446.7</v>
      </c>
    </row>
    <row r="485" spans="1:16" x14ac:dyDescent="0.35">
      <c r="A485" s="12" t="s">
        <v>33</v>
      </c>
      <c r="B485" s="97">
        <f>B486+B487+B488</f>
        <v>655.1</v>
      </c>
      <c r="C485" s="98">
        <f t="shared" ref="C485:M485" si="122">C486+C487+C488</f>
        <v>23154.400000000001</v>
      </c>
      <c r="D485" s="99">
        <f t="shared" si="122"/>
        <v>23809.5</v>
      </c>
      <c r="E485" s="97">
        <f t="shared" si="122"/>
        <v>609.40000000000009</v>
      </c>
      <c r="F485" s="98">
        <f t="shared" si="122"/>
        <v>21882.399999999998</v>
      </c>
      <c r="G485" s="99">
        <f t="shared" si="122"/>
        <v>22491.8</v>
      </c>
      <c r="H485" s="97">
        <f t="shared" si="122"/>
        <v>600.09999999999991</v>
      </c>
      <c r="I485" s="98">
        <f t="shared" si="122"/>
        <v>21803.199999999997</v>
      </c>
      <c r="J485" s="99">
        <f t="shared" si="122"/>
        <v>22403.3</v>
      </c>
      <c r="K485" s="97">
        <f t="shared" si="122"/>
        <v>589.70000000000005</v>
      </c>
      <c r="L485" s="98">
        <f t="shared" si="122"/>
        <v>22744.400000000001</v>
      </c>
      <c r="M485" s="99">
        <f t="shared" si="122"/>
        <v>23334.100000000002</v>
      </c>
      <c r="N485" s="100">
        <f>B485+E485+H485+K485</f>
        <v>2454.3000000000002</v>
      </c>
      <c r="O485" s="100">
        <f>C485+F485+I485+L485</f>
        <v>89584.4</v>
      </c>
      <c r="P485" s="99">
        <f t="shared" si="114"/>
        <v>92038.7</v>
      </c>
    </row>
    <row r="486" spans="1:16" x14ac:dyDescent="0.35">
      <c r="A486" s="17" t="s">
        <v>88</v>
      </c>
      <c r="B486" s="101"/>
      <c r="C486" s="102">
        <v>8426.7000000000007</v>
      </c>
      <c r="D486" s="95">
        <f t="shared" si="115"/>
        <v>8426.7000000000007</v>
      </c>
      <c r="E486" s="101"/>
      <c r="F486" s="102">
        <v>8129.8</v>
      </c>
      <c r="G486" s="95">
        <f t="shared" si="116"/>
        <v>8129.8</v>
      </c>
      <c r="H486" s="101"/>
      <c r="I486" s="102">
        <v>8435.2999999999993</v>
      </c>
      <c r="J486" s="95">
        <f t="shared" si="117"/>
        <v>8435.2999999999993</v>
      </c>
      <c r="K486" s="101"/>
      <c r="L486" s="102">
        <v>8759.7999999999993</v>
      </c>
      <c r="M486" s="95">
        <f t="shared" si="118"/>
        <v>8759.7999999999993</v>
      </c>
      <c r="N486" s="96">
        <f t="shared" si="119"/>
        <v>0</v>
      </c>
      <c r="O486" s="96">
        <f t="shared" si="119"/>
        <v>33751.599999999999</v>
      </c>
      <c r="P486" s="95">
        <f t="shared" si="114"/>
        <v>33751.599999999999</v>
      </c>
    </row>
    <row r="487" spans="1:16" x14ac:dyDescent="0.35">
      <c r="A487" s="17" t="s">
        <v>89</v>
      </c>
      <c r="B487" s="101">
        <v>574.4</v>
      </c>
      <c r="C487" s="102">
        <v>10763</v>
      </c>
      <c r="D487" s="95">
        <f t="shared" si="115"/>
        <v>11337.4</v>
      </c>
      <c r="E487" s="101">
        <v>539.70000000000005</v>
      </c>
      <c r="F487" s="102">
        <v>10211.799999999999</v>
      </c>
      <c r="G487" s="95">
        <f t="shared" si="116"/>
        <v>10751.5</v>
      </c>
      <c r="H487" s="101">
        <v>527.79999999999995</v>
      </c>
      <c r="I487" s="102">
        <v>9707.2999999999993</v>
      </c>
      <c r="J487" s="95">
        <f t="shared" si="117"/>
        <v>10235.099999999999</v>
      </c>
      <c r="K487" s="101">
        <v>517.5</v>
      </c>
      <c r="L487" s="102">
        <v>10100.1</v>
      </c>
      <c r="M487" s="95">
        <f t="shared" si="118"/>
        <v>10617.6</v>
      </c>
      <c r="N487" s="96">
        <f t="shared" si="119"/>
        <v>2159.3999999999996</v>
      </c>
      <c r="O487" s="96">
        <f t="shared" si="119"/>
        <v>40782.199999999997</v>
      </c>
      <c r="P487" s="95">
        <f t="shared" si="114"/>
        <v>42941.599999999999</v>
      </c>
    </row>
    <row r="488" spans="1:16" ht="15" thickBot="1" x14ac:dyDescent="0.4">
      <c r="A488" s="17" t="s">
        <v>90</v>
      </c>
      <c r="B488" s="101">
        <v>80.7</v>
      </c>
      <c r="C488" s="102">
        <v>3964.7</v>
      </c>
      <c r="D488" s="95">
        <f t="shared" si="115"/>
        <v>4045.3999999999996</v>
      </c>
      <c r="E488" s="101">
        <v>69.7</v>
      </c>
      <c r="F488" s="102">
        <v>3540.8</v>
      </c>
      <c r="G488" s="95">
        <f t="shared" si="116"/>
        <v>3610.5</v>
      </c>
      <c r="H488" s="101">
        <v>72.3</v>
      </c>
      <c r="I488" s="102">
        <v>3660.6</v>
      </c>
      <c r="J488" s="95">
        <f t="shared" si="117"/>
        <v>3732.9</v>
      </c>
      <c r="K488" s="101">
        <v>72.2</v>
      </c>
      <c r="L488" s="102">
        <v>3884.5</v>
      </c>
      <c r="M488" s="95">
        <f t="shared" si="118"/>
        <v>3956.7</v>
      </c>
      <c r="N488" s="96">
        <f t="shared" si="119"/>
        <v>294.89999999999998</v>
      </c>
      <c r="O488" s="96">
        <f t="shared" si="119"/>
        <v>15050.6</v>
      </c>
      <c r="P488" s="95">
        <f t="shared" si="114"/>
        <v>15345.5</v>
      </c>
    </row>
    <row r="489" spans="1:16" ht="15" thickBot="1" x14ac:dyDescent="0.4">
      <c r="A489" s="86" t="s">
        <v>91</v>
      </c>
      <c r="B489" s="86">
        <f t="shared" ref="B489:O489" si="123">B462+B463+B467+B470+B471+B472+B473+B474+B475+B476+B477+B478+B479+B480+B481+B484+B485</f>
        <v>160725.6</v>
      </c>
      <c r="C489" s="33">
        <f t="shared" si="123"/>
        <v>333355.5</v>
      </c>
      <c r="D489" s="34">
        <f t="shared" si="115"/>
        <v>494081.1</v>
      </c>
      <c r="E489" s="32">
        <f t="shared" si="123"/>
        <v>158028.9</v>
      </c>
      <c r="F489" s="33">
        <f t="shared" si="123"/>
        <v>319092.7</v>
      </c>
      <c r="G489" s="34">
        <f t="shared" si="116"/>
        <v>477121.6</v>
      </c>
      <c r="H489" s="32">
        <f t="shared" si="123"/>
        <v>157437.5</v>
      </c>
      <c r="I489" s="33">
        <f t="shared" si="123"/>
        <v>294709.2</v>
      </c>
      <c r="J489" s="34">
        <f t="shared" si="117"/>
        <v>452146.7</v>
      </c>
      <c r="K489" s="32">
        <f t="shared" si="123"/>
        <v>165680.00000000003</v>
      </c>
      <c r="L489" s="33">
        <f t="shared" si="123"/>
        <v>317104.50000000006</v>
      </c>
      <c r="M489" s="34">
        <f t="shared" si="118"/>
        <v>482784.50000000012</v>
      </c>
      <c r="N489" s="32">
        <f t="shared" si="123"/>
        <v>641872</v>
      </c>
      <c r="O489" s="33">
        <f t="shared" si="123"/>
        <v>1264261.8999999999</v>
      </c>
      <c r="P489" s="35">
        <f t="shared" si="114"/>
        <v>1906133.9</v>
      </c>
    </row>
    <row r="490" spans="1:16" x14ac:dyDescent="0.35">
      <c r="A490" s="92"/>
    </row>
    <row r="491" spans="1:16" x14ac:dyDescent="0.35">
      <c r="B491" s="103"/>
      <c r="C491" s="103"/>
      <c r="D491" s="103"/>
      <c r="E491" s="103"/>
      <c r="F491" s="103"/>
      <c r="G491" s="103"/>
      <c r="H491" s="103"/>
      <c r="I491" s="103"/>
      <c r="J491" s="103"/>
      <c r="K491" s="103"/>
      <c r="L491" s="103"/>
      <c r="M491" s="103"/>
      <c r="N491" s="103"/>
      <c r="O491" s="103"/>
      <c r="P491" s="103"/>
    </row>
    <row r="492" spans="1:16" ht="13.9" customHeight="1" x14ac:dyDescent="0.35">
      <c r="A492" s="149" t="s">
        <v>99</v>
      </c>
      <c r="B492" s="149"/>
      <c r="C492" s="149"/>
      <c r="D492" s="149"/>
      <c r="E492" s="149"/>
      <c r="F492" s="149"/>
      <c r="G492" s="149"/>
      <c r="H492" s="149"/>
      <c r="I492" s="149"/>
      <c r="J492" s="149"/>
      <c r="K492" s="149"/>
      <c r="L492" s="149"/>
      <c r="M492" s="149"/>
      <c r="N492" s="149"/>
      <c r="O492" s="149"/>
      <c r="P492" s="149"/>
    </row>
    <row r="493" spans="1:16" ht="13.9" customHeight="1" x14ac:dyDescent="0.35">
      <c r="A493" s="150" t="s">
        <v>83</v>
      </c>
      <c r="B493" s="150"/>
      <c r="C493" s="150"/>
      <c r="D493" s="150"/>
      <c r="E493" s="150"/>
      <c r="F493" s="150"/>
      <c r="G493" s="150"/>
      <c r="H493" s="150"/>
      <c r="I493" s="150"/>
      <c r="J493" s="150"/>
      <c r="K493" s="150"/>
      <c r="L493" s="150"/>
      <c r="M493" s="150"/>
      <c r="N493" s="150"/>
      <c r="O493" s="150"/>
      <c r="P493" s="150"/>
    </row>
    <row r="494" spans="1:16" ht="15" thickBot="1" x14ac:dyDescent="0.4">
      <c r="A494" s="46"/>
      <c r="B494" s="47"/>
      <c r="C494" s="47"/>
      <c r="D494" s="48"/>
      <c r="E494" s="48"/>
      <c r="F494" s="48"/>
      <c r="G494" s="48"/>
      <c r="H494" s="48"/>
      <c r="I494" s="48"/>
      <c r="J494" s="48"/>
      <c r="K494" s="48"/>
      <c r="L494" s="151"/>
      <c r="M494" s="151"/>
      <c r="N494" s="48"/>
      <c r="O494" s="152" t="s">
        <v>39</v>
      </c>
      <c r="P494" s="152"/>
    </row>
    <row r="495" spans="1:16" ht="15" thickBot="1" x14ac:dyDescent="0.4">
      <c r="A495" s="141" t="s">
        <v>2</v>
      </c>
      <c r="B495" s="143" t="s">
        <v>47</v>
      </c>
      <c r="C495" s="144"/>
      <c r="D495" s="145"/>
      <c r="E495" s="146" t="s">
        <v>48</v>
      </c>
      <c r="F495" s="144"/>
      <c r="G495" s="147"/>
      <c r="H495" s="143" t="s">
        <v>49</v>
      </c>
      <c r="I495" s="144"/>
      <c r="J495" s="145"/>
      <c r="K495" s="146" t="s">
        <v>50</v>
      </c>
      <c r="L495" s="144"/>
      <c r="M495" s="147"/>
      <c r="N495" s="146" t="s">
        <v>100</v>
      </c>
      <c r="O495" s="144"/>
      <c r="P495" s="147"/>
    </row>
    <row r="496" spans="1:16" ht="15" thickBot="1" x14ac:dyDescent="0.4">
      <c r="A496" s="142"/>
      <c r="B496" s="3" t="s">
        <v>8</v>
      </c>
      <c r="C496" s="4" t="s">
        <v>9</v>
      </c>
      <c r="D496" s="5" t="s">
        <v>10</v>
      </c>
      <c r="E496" s="3" t="s">
        <v>8</v>
      </c>
      <c r="F496" s="4" t="s">
        <v>9</v>
      </c>
      <c r="G496" s="6" t="s">
        <v>10</v>
      </c>
      <c r="H496" s="3" t="s">
        <v>8</v>
      </c>
      <c r="I496" s="4" t="s">
        <v>9</v>
      </c>
      <c r="J496" s="5" t="s">
        <v>10</v>
      </c>
      <c r="K496" s="3" t="s">
        <v>8</v>
      </c>
      <c r="L496" s="4" t="s">
        <v>9</v>
      </c>
      <c r="M496" s="6" t="s">
        <v>10</v>
      </c>
      <c r="N496" s="3" t="s">
        <v>8</v>
      </c>
      <c r="O496" s="4" t="s">
        <v>9</v>
      </c>
      <c r="P496" s="6" t="s">
        <v>10</v>
      </c>
    </row>
    <row r="497" spans="1:16" x14ac:dyDescent="0.35">
      <c r="A497" s="7" t="s">
        <v>11</v>
      </c>
      <c r="B497" s="93">
        <v>52.4</v>
      </c>
      <c r="C497" s="94">
        <v>67945.100000000006</v>
      </c>
      <c r="D497" s="95">
        <f>B497+C497</f>
        <v>67997.5</v>
      </c>
      <c r="E497" s="93">
        <v>39</v>
      </c>
      <c r="F497" s="94">
        <v>50612.9</v>
      </c>
      <c r="G497" s="95">
        <f>E497+F497</f>
        <v>50651.9</v>
      </c>
      <c r="H497" s="93">
        <v>38.5</v>
      </c>
      <c r="I497" s="94">
        <v>50318.2</v>
      </c>
      <c r="J497" s="95">
        <f>H497+I497</f>
        <v>50356.7</v>
      </c>
      <c r="K497" s="93">
        <v>35.700000000000003</v>
      </c>
      <c r="L497" s="94">
        <v>50701.5</v>
      </c>
      <c r="M497" s="95">
        <f>K497+L497</f>
        <v>50737.2</v>
      </c>
      <c r="N497" s="96">
        <f>B497+E497+H497+K497</f>
        <v>165.60000000000002</v>
      </c>
      <c r="O497" s="96">
        <f>C497+F497+I497+L497</f>
        <v>219577.7</v>
      </c>
      <c r="P497" s="95">
        <f>N497+O497</f>
        <v>219743.30000000002</v>
      </c>
    </row>
    <row r="498" spans="1:16" x14ac:dyDescent="0.35">
      <c r="A498" s="12" t="s">
        <v>12</v>
      </c>
      <c r="B498" s="97">
        <f>B499+B500+B501</f>
        <v>43774.700000000004</v>
      </c>
      <c r="C498" s="98">
        <f t="shared" ref="C498:L498" si="124">C499+C500+C501</f>
        <v>13379.6</v>
      </c>
      <c r="D498" s="99">
        <f>B498+C498</f>
        <v>57154.3</v>
      </c>
      <c r="E498" s="97">
        <f t="shared" si="124"/>
        <v>45834.7</v>
      </c>
      <c r="F498" s="98">
        <f t="shared" si="124"/>
        <v>14564.3</v>
      </c>
      <c r="G498" s="99">
        <f>E498+F498</f>
        <v>60399</v>
      </c>
      <c r="H498" s="97">
        <f t="shared" si="124"/>
        <v>45989.400000000009</v>
      </c>
      <c r="I498" s="98">
        <f t="shared" si="124"/>
        <v>13442.1</v>
      </c>
      <c r="J498" s="99">
        <f>H498+I498</f>
        <v>59431.500000000007</v>
      </c>
      <c r="K498" s="97">
        <f t="shared" si="124"/>
        <v>42195.7</v>
      </c>
      <c r="L498" s="98">
        <f t="shared" si="124"/>
        <v>14129.099999999999</v>
      </c>
      <c r="M498" s="99">
        <f>K498+L498</f>
        <v>56324.799999999996</v>
      </c>
      <c r="N498" s="100">
        <f>B498+E498+H498+K498</f>
        <v>177794.5</v>
      </c>
      <c r="O498" s="100">
        <f>C498+F498+I498+L498</f>
        <v>55515.1</v>
      </c>
      <c r="P498" s="99">
        <f t="shared" ref="P498:P524" si="125">N498+O498</f>
        <v>233309.6</v>
      </c>
    </row>
    <row r="499" spans="1:16" x14ac:dyDescent="0.35">
      <c r="A499" s="17" t="s">
        <v>85</v>
      </c>
      <c r="B499" s="101">
        <v>22720.400000000001</v>
      </c>
      <c r="C499" s="102">
        <v>3804.8</v>
      </c>
      <c r="D499" s="95">
        <f t="shared" ref="D499:D524" si="126">B499+C499</f>
        <v>26525.200000000001</v>
      </c>
      <c r="E499" s="101">
        <v>22599</v>
      </c>
      <c r="F499" s="102">
        <v>4141.7</v>
      </c>
      <c r="G499" s="95">
        <f t="shared" ref="G499:G524" si="127">E499+F499</f>
        <v>26740.7</v>
      </c>
      <c r="H499" s="101">
        <v>22457.4</v>
      </c>
      <c r="I499" s="102">
        <v>3458.8</v>
      </c>
      <c r="J499" s="95">
        <f t="shared" ref="J499:J524" si="128">H499+I499</f>
        <v>25916.2</v>
      </c>
      <c r="K499" s="101">
        <v>21577.5</v>
      </c>
      <c r="L499" s="102">
        <v>3607.8</v>
      </c>
      <c r="M499" s="95">
        <f t="shared" ref="M499:M524" si="129">K499+L499</f>
        <v>25185.3</v>
      </c>
      <c r="N499" s="96">
        <f t="shared" ref="N499:O514" si="130">B499+E499+H499+K499</f>
        <v>89354.3</v>
      </c>
      <c r="O499" s="96">
        <f t="shared" si="130"/>
        <v>15013.099999999999</v>
      </c>
      <c r="P499" s="95">
        <f t="shared" si="125"/>
        <v>104367.4</v>
      </c>
    </row>
    <row r="500" spans="1:16" x14ac:dyDescent="0.35">
      <c r="A500" s="17" t="s">
        <v>53</v>
      </c>
      <c r="B500" s="101">
        <v>20719.900000000001</v>
      </c>
      <c r="C500" s="102">
        <v>3713.4</v>
      </c>
      <c r="D500" s="95">
        <f t="shared" si="126"/>
        <v>24433.300000000003</v>
      </c>
      <c r="E500" s="101">
        <v>22884</v>
      </c>
      <c r="F500" s="102">
        <v>4038.4</v>
      </c>
      <c r="G500" s="95">
        <f t="shared" si="127"/>
        <v>26922.400000000001</v>
      </c>
      <c r="H500" s="101">
        <v>23201.7</v>
      </c>
      <c r="I500" s="102">
        <v>4021.7</v>
      </c>
      <c r="J500" s="95">
        <f t="shared" si="128"/>
        <v>27223.4</v>
      </c>
      <c r="K500" s="101">
        <v>20252.5</v>
      </c>
      <c r="L500" s="102">
        <v>3774.8999999999996</v>
      </c>
      <c r="M500" s="95">
        <f t="shared" si="129"/>
        <v>24027.4</v>
      </c>
      <c r="N500" s="96">
        <f t="shared" si="130"/>
        <v>87058.1</v>
      </c>
      <c r="O500" s="96">
        <f t="shared" si="130"/>
        <v>15548.4</v>
      </c>
      <c r="P500" s="95">
        <f t="shared" si="125"/>
        <v>102606.5</v>
      </c>
    </row>
    <row r="501" spans="1:16" x14ac:dyDescent="0.35">
      <c r="A501" s="17" t="s">
        <v>15</v>
      </c>
      <c r="B501" s="101">
        <v>334.4</v>
      </c>
      <c r="C501" s="102">
        <v>5861.4</v>
      </c>
      <c r="D501" s="95">
        <f t="shared" si="126"/>
        <v>6195.7999999999993</v>
      </c>
      <c r="E501" s="101">
        <v>351.7</v>
      </c>
      <c r="F501" s="102">
        <v>6384.2</v>
      </c>
      <c r="G501" s="95">
        <f t="shared" si="127"/>
        <v>6735.9</v>
      </c>
      <c r="H501" s="101">
        <v>330.3</v>
      </c>
      <c r="I501" s="102">
        <v>5961.6</v>
      </c>
      <c r="J501" s="95">
        <f t="shared" si="128"/>
        <v>6291.9000000000005</v>
      </c>
      <c r="K501" s="101">
        <v>365.7</v>
      </c>
      <c r="L501" s="102">
        <v>6746.4</v>
      </c>
      <c r="M501" s="95">
        <f t="shared" si="129"/>
        <v>7112.0999999999995</v>
      </c>
      <c r="N501" s="96">
        <f t="shared" si="130"/>
        <v>1382.1</v>
      </c>
      <c r="O501" s="96">
        <f t="shared" si="130"/>
        <v>24953.599999999999</v>
      </c>
      <c r="P501" s="95">
        <f t="shared" si="125"/>
        <v>26335.699999999997</v>
      </c>
    </row>
    <row r="502" spans="1:16" x14ac:dyDescent="0.35">
      <c r="A502" s="12" t="s">
        <v>16</v>
      </c>
      <c r="B502" s="97">
        <f>B503+B504</f>
        <v>19144.099999999999</v>
      </c>
      <c r="C502" s="98">
        <f t="shared" ref="C502:L502" si="131">C503+C504</f>
        <v>55615.9</v>
      </c>
      <c r="D502" s="99">
        <f t="shared" si="126"/>
        <v>74760</v>
      </c>
      <c r="E502" s="97">
        <f t="shared" si="131"/>
        <v>25707.8</v>
      </c>
      <c r="F502" s="98">
        <f t="shared" si="131"/>
        <v>56664.799999999996</v>
      </c>
      <c r="G502" s="99">
        <f t="shared" si="127"/>
        <v>82372.599999999991</v>
      </c>
      <c r="H502" s="97">
        <f t="shared" si="131"/>
        <v>23640.5</v>
      </c>
      <c r="I502" s="98">
        <f t="shared" si="131"/>
        <v>52941.3</v>
      </c>
      <c r="J502" s="99">
        <f t="shared" si="128"/>
        <v>76581.8</v>
      </c>
      <c r="K502" s="97">
        <f t="shared" si="131"/>
        <v>21846.600000000002</v>
      </c>
      <c r="L502" s="98">
        <f t="shared" si="131"/>
        <v>51841.700000000004</v>
      </c>
      <c r="M502" s="99">
        <f t="shared" si="129"/>
        <v>73688.3</v>
      </c>
      <c r="N502" s="100">
        <f t="shared" si="130"/>
        <v>90339</v>
      </c>
      <c r="O502" s="100">
        <f t="shared" si="130"/>
        <v>217063.7</v>
      </c>
      <c r="P502" s="99">
        <f t="shared" si="125"/>
        <v>307402.7</v>
      </c>
    </row>
    <row r="503" spans="1:16" x14ac:dyDescent="0.35">
      <c r="A503" s="17" t="s">
        <v>17</v>
      </c>
      <c r="B503" s="101">
        <v>13198.8</v>
      </c>
      <c r="C503" s="102">
        <v>591.6</v>
      </c>
      <c r="D503" s="95">
        <f t="shared" si="126"/>
        <v>13790.4</v>
      </c>
      <c r="E503" s="101">
        <v>19306.099999999999</v>
      </c>
      <c r="F503" s="102">
        <v>1033.5999999999999</v>
      </c>
      <c r="G503" s="95">
        <f t="shared" si="127"/>
        <v>20339.699999999997</v>
      </c>
      <c r="H503" s="101">
        <v>17736.900000000001</v>
      </c>
      <c r="I503" s="102">
        <v>966.9</v>
      </c>
      <c r="J503" s="95">
        <f t="shared" si="128"/>
        <v>18703.800000000003</v>
      </c>
      <c r="K503" s="101">
        <v>16438.900000000001</v>
      </c>
      <c r="L503" s="102">
        <v>918.3</v>
      </c>
      <c r="M503" s="95">
        <f t="shared" si="129"/>
        <v>17357.2</v>
      </c>
      <c r="N503" s="96">
        <f t="shared" si="130"/>
        <v>66680.700000000012</v>
      </c>
      <c r="O503" s="96">
        <f t="shared" si="130"/>
        <v>3510.3999999999996</v>
      </c>
      <c r="P503" s="95">
        <f t="shared" si="125"/>
        <v>70191.100000000006</v>
      </c>
    </row>
    <row r="504" spans="1:16" x14ac:dyDescent="0.35">
      <c r="A504" s="17" t="s">
        <v>18</v>
      </c>
      <c r="B504" s="101">
        <v>5945.3</v>
      </c>
      <c r="C504" s="102">
        <v>55024.3</v>
      </c>
      <c r="D504" s="95">
        <f t="shared" si="126"/>
        <v>60969.600000000006</v>
      </c>
      <c r="E504" s="101">
        <v>6401.7</v>
      </c>
      <c r="F504" s="102">
        <v>55631.199999999997</v>
      </c>
      <c r="G504" s="95">
        <f t="shared" si="127"/>
        <v>62032.899999999994</v>
      </c>
      <c r="H504" s="101">
        <v>5903.6</v>
      </c>
      <c r="I504" s="102">
        <v>51974.400000000001</v>
      </c>
      <c r="J504" s="95">
        <f t="shared" si="128"/>
        <v>57878</v>
      </c>
      <c r="K504" s="101">
        <v>5407.7</v>
      </c>
      <c r="L504" s="102">
        <v>50923.4</v>
      </c>
      <c r="M504" s="95">
        <f t="shared" si="129"/>
        <v>56331.1</v>
      </c>
      <c r="N504" s="96">
        <f t="shared" si="130"/>
        <v>23658.3</v>
      </c>
      <c r="O504" s="96">
        <f t="shared" si="130"/>
        <v>213553.3</v>
      </c>
      <c r="P504" s="95">
        <f t="shared" si="125"/>
        <v>237211.59999999998</v>
      </c>
    </row>
    <row r="505" spans="1:16" x14ac:dyDescent="0.35">
      <c r="A505" s="17" t="s">
        <v>19</v>
      </c>
      <c r="B505" s="101">
        <v>7638.4</v>
      </c>
      <c r="C505" s="102">
        <v>1203.9000000000001</v>
      </c>
      <c r="D505" s="95">
        <f t="shared" si="126"/>
        <v>8842.2999999999993</v>
      </c>
      <c r="E505" s="101">
        <v>6688.1</v>
      </c>
      <c r="F505" s="102">
        <v>1081.5</v>
      </c>
      <c r="G505" s="95">
        <f t="shared" si="127"/>
        <v>7769.6</v>
      </c>
      <c r="H505" s="101">
        <v>7083.3</v>
      </c>
      <c r="I505" s="102">
        <v>1138.0999999999999</v>
      </c>
      <c r="J505" s="95">
        <f t="shared" si="128"/>
        <v>8221.4</v>
      </c>
      <c r="K505" s="101">
        <v>7562.3</v>
      </c>
      <c r="L505" s="102">
        <v>1210.5</v>
      </c>
      <c r="M505" s="95">
        <f t="shared" si="129"/>
        <v>8772.7999999999993</v>
      </c>
      <c r="N505" s="96">
        <f t="shared" si="130"/>
        <v>28972.1</v>
      </c>
      <c r="O505" s="96">
        <f t="shared" si="130"/>
        <v>4634</v>
      </c>
      <c r="P505" s="95">
        <f t="shared" si="125"/>
        <v>33606.1</v>
      </c>
    </row>
    <row r="506" spans="1:16" x14ac:dyDescent="0.35">
      <c r="A506" s="17" t="s">
        <v>86</v>
      </c>
      <c r="B506" s="101">
        <v>2755.2</v>
      </c>
      <c r="C506" s="101">
        <v>304.89999999999998</v>
      </c>
      <c r="D506" s="95">
        <f t="shared" si="126"/>
        <v>3060.1</v>
      </c>
      <c r="E506" s="101">
        <v>2900.3</v>
      </c>
      <c r="F506" s="101">
        <v>330.1</v>
      </c>
      <c r="G506" s="95">
        <f t="shared" si="127"/>
        <v>3230.4</v>
      </c>
      <c r="H506" s="101">
        <v>2694.2</v>
      </c>
      <c r="I506" s="101">
        <v>301.39999999999998</v>
      </c>
      <c r="J506" s="95">
        <f t="shared" si="128"/>
        <v>2995.6</v>
      </c>
      <c r="K506" s="101">
        <v>2826.1</v>
      </c>
      <c r="L506" s="101">
        <v>308.3</v>
      </c>
      <c r="M506" s="95">
        <f t="shared" si="129"/>
        <v>3134.4</v>
      </c>
      <c r="N506" s="96">
        <f t="shared" si="130"/>
        <v>11175.800000000001</v>
      </c>
      <c r="O506" s="96">
        <f t="shared" si="130"/>
        <v>1244.7</v>
      </c>
      <c r="P506" s="95">
        <f t="shared" si="125"/>
        <v>12420.500000000002</v>
      </c>
    </row>
    <row r="507" spans="1:16" x14ac:dyDescent="0.35">
      <c r="A507" s="17" t="s">
        <v>21</v>
      </c>
      <c r="B507" s="101">
        <v>2154.1</v>
      </c>
      <c r="C507" s="102">
        <v>19890.3</v>
      </c>
      <c r="D507" s="95">
        <f t="shared" si="126"/>
        <v>22044.399999999998</v>
      </c>
      <c r="E507" s="101">
        <v>2792.3</v>
      </c>
      <c r="F507" s="102">
        <v>24840.400000000001</v>
      </c>
      <c r="G507" s="95">
        <f t="shared" si="127"/>
        <v>27632.7</v>
      </c>
      <c r="H507" s="101">
        <v>2450.9</v>
      </c>
      <c r="I507" s="102">
        <v>21701.600000000002</v>
      </c>
      <c r="J507" s="95">
        <f t="shared" si="128"/>
        <v>24152.500000000004</v>
      </c>
      <c r="K507" s="101">
        <v>3230.9</v>
      </c>
      <c r="L507" s="102">
        <v>28645.200000000001</v>
      </c>
      <c r="M507" s="95">
        <f t="shared" si="129"/>
        <v>31876.100000000002</v>
      </c>
      <c r="N507" s="96">
        <f t="shared" si="130"/>
        <v>10628.199999999999</v>
      </c>
      <c r="O507" s="96">
        <f t="shared" si="130"/>
        <v>95077.5</v>
      </c>
      <c r="P507" s="95">
        <f t="shared" si="125"/>
        <v>105705.7</v>
      </c>
    </row>
    <row r="508" spans="1:16" x14ac:dyDescent="0.35">
      <c r="A508" s="17" t="s">
        <v>22</v>
      </c>
      <c r="B508" s="101">
        <v>4392.8</v>
      </c>
      <c r="C508" s="102">
        <v>18500.599999999999</v>
      </c>
      <c r="D508" s="95">
        <f t="shared" si="126"/>
        <v>22893.399999999998</v>
      </c>
      <c r="E508" s="101">
        <v>3954.4</v>
      </c>
      <c r="F508" s="102">
        <v>16996.5</v>
      </c>
      <c r="G508" s="95">
        <f t="shared" si="127"/>
        <v>20950.900000000001</v>
      </c>
      <c r="H508" s="101">
        <v>3498.6</v>
      </c>
      <c r="I508" s="102">
        <v>15014.2</v>
      </c>
      <c r="J508" s="95">
        <f t="shared" si="128"/>
        <v>18512.8</v>
      </c>
      <c r="K508" s="101">
        <v>4849.6000000000004</v>
      </c>
      <c r="L508" s="102">
        <v>21059.1</v>
      </c>
      <c r="M508" s="95">
        <f t="shared" si="129"/>
        <v>25908.699999999997</v>
      </c>
      <c r="N508" s="96">
        <f t="shared" si="130"/>
        <v>16695.400000000001</v>
      </c>
      <c r="O508" s="96">
        <f t="shared" si="130"/>
        <v>71570.399999999994</v>
      </c>
      <c r="P508" s="95">
        <f t="shared" si="125"/>
        <v>88265.799999999988</v>
      </c>
    </row>
    <row r="509" spans="1:16" x14ac:dyDescent="0.35">
      <c r="A509" s="17" t="s">
        <v>23</v>
      </c>
      <c r="B509" s="101">
        <v>3037.5</v>
      </c>
      <c r="C509" s="102">
        <v>12226.3</v>
      </c>
      <c r="D509" s="95">
        <v>15263.8</v>
      </c>
      <c r="E509" s="101">
        <v>3187.3</v>
      </c>
      <c r="F509" s="102">
        <v>12808.1</v>
      </c>
      <c r="G509" s="95">
        <v>15995.400000000001</v>
      </c>
      <c r="H509" s="101">
        <v>3229.7</v>
      </c>
      <c r="I509" s="102">
        <v>13005.5</v>
      </c>
      <c r="J509" s="95">
        <v>16235.2</v>
      </c>
      <c r="K509" s="101">
        <v>3212.1</v>
      </c>
      <c r="L509" s="102">
        <v>13276.7</v>
      </c>
      <c r="M509" s="95">
        <v>16488.8</v>
      </c>
      <c r="N509" s="96">
        <v>12666.6</v>
      </c>
      <c r="O509" s="96">
        <v>51316.600000000006</v>
      </c>
      <c r="P509" s="95">
        <v>63983.199999999997</v>
      </c>
    </row>
    <row r="510" spans="1:16" x14ac:dyDescent="0.35">
      <c r="A510" s="17" t="s">
        <v>56</v>
      </c>
      <c r="B510" s="101">
        <v>120.2</v>
      </c>
      <c r="C510" s="102">
        <v>1529.9</v>
      </c>
      <c r="D510" s="95">
        <f t="shared" si="126"/>
        <v>1650.1000000000001</v>
      </c>
      <c r="E510" s="101">
        <v>103.7</v>
      </c>
      <c r="F510" s="102">
        <v>1315.2</v>
      </c>
      <c r="G510" s="95">
        <f t="shared" si="127"/>
        <v>1418.9</v>
      </c>
      <c r="H510" s="101">
        <v>111.8</v>
      </c>
      <c r="I510" s="102">
        <v>1412.5</v>
      </c>
      <c r="J510" s="95">
        <f t="shared" si="128"/>
        <v>1524.3</v>
      </c>
      <c r="K510" s="101">
        <v>114.3</v>
      </c>
      <c r="L510" s="102">
        <v>1482.8</v>
      </c>
      <c r="M510" s="95">
        <f t="shared" si="129"/>
        <v>1597.1</v>
      </c>
      <c r="N510" s="96">
        <f t="shared" si="130"/>
        <v>450</v>
      </c>
      <c r="O510" s="96">
        <f t="shared" si="130"/>
        <v>5740.4000000000005</v>
      </c>
      <c r="P510" s="95">
        <f t="shared" si="125"/>
        <v>6190.4000000000005</v>
      </c>
    </row>
    <row r="511" spans="1:16" x14ac:dyDescent="0.35">
      <c r="A511" s="17" t="s">
        <v>24</v>
      </c>
      <c r="B511" s="101">
        <v>8815.4</v>
      </c>
      <c r="C511" s="102"/>
      <c r="D511" s="95">
        <f t="shared" si="126"/>
        <v>8815.4</v>
      </c>
      <c r="E511" s="101">
        <v>7770.9</v>
      </c>
      <c r="F511" s="102"/>
      <c r="G511" s="95">
        <f t="shared" si="127"/>
        <v>7770.9</v>
      </c>
      <c r="H511" s="101">
        <v>7581.2</v>
      </c>
      <c r="I511" s="102"/>
      <c r="J511" s="95">
        <f t="shared" si="128"/>
        <v>7581.2</v>
      </c>
      <c r="K511" s="101">
        <v>9042.5</v>
      </c>
      <c r="L511" s="102"/>
      <c r="M511" s="95">
        <f t="shared" si="129"/>
        <v>9042.5</v>
      </c>
      <c r="N511" s="96">
        <f t="shared" si="130"/>
        <v>33210</v>
      </c>
      <c r="O511" s="96">
        <f t="shared" si="130"/>
        <v>0</v>
      </c>
      <c r="P511" s="95">
        <f t="shared" si="125"/>
        <v>33210</v>
      </c>
    </row>
    <row r="512" spans="1:16" x14ac:dyDescent="0.35">
      <c r="A512" s="17" t="s">
        <v>25</v>
      </c>
      <c r="B512" s="101">
        <v>3812.6</v>
      </c>
      <c r="C512" s="101">
        <v>64094</v>
      </c>
      <c r="D512" s="95">
        <f t="shared" si="126"/>
        <v>67906.600000000006</v>
      </c>
      <c r="E512" s="101">
        <v>4193.3999999999996</v>
      </c>
      <c r="F512" s="113">
        <v>73522.600000000006</v>
      </c>
      <c r="G512" s="95">
        <f t="shared" si="127"/>
        <v>77716</v>
      </c>
      <c r="H512" s="101">
        <v>3152.3</v>
      </c>
      <c r="I512" s="113">
        <v>53892.4</v>
      </c>
      <c r="J512" s="95">
        <f t="shared" si="128"/>
        <v>57044.700000000004</v>
      </c>
      <c r="K512" s="101">
        <v>3502.3</v>
      </c>
      <c r="L512" s="113">
        <v>61706.899999999994</v>
      </c>
      <c r="M512" s="95">
        <f t="shared" si="129"/>
        <v>65209.2</v>
      </c>
      <c r="N512" s="96">
        <f t="shared" si="130"/>
        <v>14660.599999999999</v>
      </c>
      <c r="O512" s="96">
        <f t="shared" si="130"/>
        <v>253215.9</v>
      </c>
      <c r="P512" s="95">
        <f t="shared" si="125"/>
        <v>267876.5</v>
      </c>
    </row>
    <row r="513" spans="1:16" x14ac:dyDescent="0.35">
      <c r="A513" s="17" t="s">
        <v>26</v>
      </c>
      <c r="B513" s="101">
        <v>12896.3</v>
      </c>
      <c r="C513" s="102">
        <v>8936.3000000000011</v>
      </c>
      <c r="D513" s="95">
        <f t="shared" si="126"/>
        <v>21832.6</v>
      </c>
      <c r="E513" s="101">
        <v>11240.1</v>
      </c>
      <c r="F513" s="102">
        <v>7764.8</v>
      </c>
      <c r="G513" s="95">
        <f t="shared" si="127"/>
        <v>19004.900000000001</v>
      </c>
      <c r="H513" s="101">
        <v>12068.3</v>
      </c>
      <c r="I513" s="102">
        <v>8281.9</v>
      </c>
      <c r="J513" s="95">
        <f t="shared" si="128"/>
        <v>20350.199999999997</v>
      </c>
      <c r="K513" s="101">
        <v>9957.2999999999993</v>
      </c>
      <c r="L513" s="102">
        <v>6765.8</v>
      </c>
      <c r="M513" s="95">
        <f t="shared" si="129"/>
        <v>16723.099999999999</v>
      </c>
      <c r="N513" s="96">
        <f t="shared" si="130"/>
        <v>46162</v>
      </c>
      <c r="O513" s="96">
        <f t="shared" si="130"/>
        <v>31748.799999999999</v>
      </c>
      <c r="P513" s="95">
        <f t="shared" si="125"/>
        <v>77910.8</v>
      </c>
    </row>
    <row r="514" spans="1:16" x14ac:dyDescent="0.35">
      <c r="A514" s="17" t="s">
        <v>87</v>
      </c>
      <c r="B514" s="101">
        <v>2976.6</v>
      </c>
      <c r="C514" s="102">
        <v>961.4</v>
      </c>
      <c r="D514" s="95">
        <f t="shared" si="126"/>
        <v>3938</v>
      </c>
      <c r="E514" s="101">
        <v>2506</v>
      </c>
      <c r="F514" s="102">
        <v>789.3</v>
      </c>
      <c r="G514" s="95">
        <f t="shared" si="127"/>
        <v>3295.3</v>
      </c>
      <c r="H514" s="101">
        <v>2776.3</v>
      </c>
      <c r="I514" s="102">
        <v>834.2</v>
      </c>
      <c r="J514" s="95">
        <f t="shared" si="128"/>
        <v>3610.5</v>
      </c>
      <c r="K514" s="101">
        <v>3040.1</v>
      </c>
      <c r="L514" s="102">
        <v>943.1</v>
      </c>
      <c r="M514" s="95">
        <f t="shared" si="129"/>
        <v>3983.2</v>
      </c>
      <c r="N514" s="96">
        <f t="shared" si="130"/>
        <v>11299.000000000002</v>
      </c>
      <c r="O514" s="96">
        <f t="shared" si="130"/>
        <v>3527.9999999999995</v>
      </c>
      <c r="P514" s="95">
        <f t="shared" si="125"/>
        <v>14827.000000000002</v>
      </c>
    </row>
    <row r="515" spans="1:16" x14ac:dyDescent="0.35">
      <c r="A515" s="17" t="s">
        <v>28</v>
      </c>
      <c r="B515" s="101">
        <v>105</v>
      </c>
      <c r="C515" s="102">
        <v>7046.4</v>
      </c>
      <c r="D515" s="95">
        <f t="shared" si="126"/>
        <v>7151.4</v>
      </c>
      <c r="E515" s="101">
        <v>103</v>
      </c>
      <c r="F515" s="102">
        <v>8612.6</v>
      </c>
      <c r="G515" s="95">
        <f t="shared" si="127"/>
        <v>8715.6</v>
      </c>
      <c r="H515" s="101">
        <v>31.9</v>
      </c>
      <c r="I515" s="102">
        <v>10355.700000000001</v>
      </c>
      <c r="J515" s="95">
        <f t="shared" si="128"/>
        <v>10387.6</v>
      </c>
      <c r="K515" s="101">
        <v>62</v>
      </c>
      <c r="L515" s="102">
        <v>5861.3</v>
      </c>
      <c r="M515" s="95">
        <f t="shared" si="129"/>
        <v>5923.3</v>
      </c>
      <c r="N515" s="96">
        <f t="shared" ref="N515:O524" si="132">B515+E515+H515+K515</f>
        <v>301.89999999999998</v>
      </c>
      <c r="O515" s="96">
        <f t="shared" si="132"/>
        <v>31876</v>
      </c>
      <c r="P515" s="95">
        <f t="shared" si="125"/>
        <v>32177.9</v>
      </c>
    </row>
    <row r="516" spans="1:16" x14ac:dyDescent="0.35">
      <c r="A516" s="12" t="s">
        <v>59</v>
      </c>
      <c r="B516" s="97">
        <f>B517+B518</f>
        <v>517.79999999999995</v>
      </c>
      <c r="C516" s="98">
        <f t="shared" ref="C516:L516" si="133">C517+C518</f>
        <v>45846.2</v>
      </c>
      <c r="D516" s="99">
        <f t="shared" si="126"/>
        <v>46364</v>
      </c>
      <c r="E516" s="97">
        <f t="shared" si="133"/>
        <v>445.59999999999997</v>
      </c>
      <c r="F516" s="98">
        <f t="shared" si="133"/>
        <v>41586.100000000006</v>
      </c>
      <c r="G516" s="99">
        <f t="shared" si="127"/>
        <v>42031.700000000004</v>
      </c>
      <c r="H516" s="97">
        <f t="shared" si="133"/>
        <v>474.09999999999997</v>
      </c>
      <c r="I516" s="98">
        <f t="shared" si="133"/>
        <v>44969.1</v>
      </c>
      <c r="J516" s="99">
        <f t="shared" si="128"/>
        <v>45443.199999999997</v>
      </c>
      <c r="K516" s="97">
        <f t="shared" si="133"/>
        <v>662.6</v>
      </c>
      <c r="L516" s="98">
        <f t="shared" si="133"/>
        <v>56396.800000000003</v>
      </c>
      <c r="M516" s="99">
        <f t="shared" si="129"/>
        <v>57059.4</v>
      </c>
      <c r="N516" s="100">
        <f t="shared" si="132"/>
        <v>2100.1</v>
      </c>
      <c r="O516" s="100">
        <f t="shared" si="132"/>
        <v>188798.2</v>
      </c>
      <c r="P516" s="99">
        <f t="shared" si="125"/>
        <v>190898.30000000002</v>
      </c>
    </row>
    <row r="517" spans="1:16" x14ac:dyDescent="0.35">
      <c r="A517" s="17" t="s">
        <v>60</v>
      </c>
      <c r="B517" s="101">
        <v>67.3</v>
      </c>
      <c r="C517" s="102">
        <v>32454.400000000001</v>
      </c>
      <c r="D517" s="95">
        <f t="shared" si="126"/>
        <v>32521.7</v>
      </c>
      <c r="E517" s="101">
        <v>57.7</v>
      </c>
      <c r="F517" s="102">
        <v>29668.9</v>
      </c>
      <c r="G517" s="95">
        <f t="shared" si="127"/>
        <v>29726.600000000002</v>
      </c>
      <c r="H517" s="101">
        <v>67.2</v>
      </c>
      <c r="I517" s="102">
        <v>33101.699999999997</v>
      </c>
      <c r="J517" s="95">
        <f t="shared" si="128"/>
        <v>33168.899999999994</v>
      </c>
      <c r="K517" s="101">
        <v>72.400000000000006</v>
      </c>
      <c r="L517" s="102">
        <v>38140.5</v>
      </c>
      <c r="M517" s="95">
        <f t="shared" si="129"/>
        <v>38212.9</v>
      </c>
      <c r="N517" s="96">
        <f t="shared" si="132"/>
        <v>264.60000000000002</v>
      </c>
      <c r="O517" s="96">
        <f t="shared" si="132"/>
        <v>133365.5</v>
      </c>
      <c r="P517" s="95">
        <f t="shared" si="125"/>
        <v>133630.1</v>
      </c>
    </row>
    <row r="518" spans="1:16" x14ac:dyDescent="0.35">
      <c r="A518" s="17" t="s">
        <v>61</v>
      </c>
      <c r="B518" s="101">
        <v>450.5</v>
      </c>
      <c r="C518" s="102">
        <v>13391.8</v>
      </c>
      <c r="D518" s="95">
        <f t="shared" si="126"/>
        <v>13842.3</v>
      </c>
      <c r="E518" s="101">
        <v>387.9</v>
      </c>
      <c r="F518" s="102">
        <v>11917.2</v>
      </c>
      <c r="G518" s="95">
        <f t="shared" si="127"/>
        <v>12305.1</v>
      </c>
      <c r="H518" s="101">
        <v>406.9</v>
      </c>
      <c r="I518" s="102">
        <v>11867.4</v>
      </c>
      <c r="J518" s="95">
        <f t="shared" si="128"/>
        <v>12274.3</v>
      </c>
      <c r="K518" s="101">
        <v>590.20000000000005</v>
      </c>
      <c r="L518" s="102">
        <v>18256.3</v>
      </c>
      <c r="M518" s="95">
        <f t="shared" si="129"/>
        <v>18846.5</v>
      </c>
      <c r="N518" s="96">
        <f t="shared" si="132"/>
        <v>1835.5</v>
      </c>
      <c r="O518" s="96">
        <f t="shared" si="132"/>
        <v>55432.7</v>
      </c>
      <c r="P518" s="95">
        <f t="shared" si="125"/>
        <v>57268.2</v>
      </c>
    </row>
    <row r="519" spans="1:16" x14ac:dyDescent="0.35">
      <c r="A519" s="17" t="s">
        <v>32</v>
      </c>
      <c r="B519" s="101">
        <v>48199.299999999996</v>
      </c>
      <c r="C519" s="102"/>
      <c r="D519" s="95">
        <f t="shared" si="126"/>
        <v>48199.299999999996</v>
      </c>
      <c r="E519" s="101">
        <v>42180</v>
      </c>
      <c r="F519" s="102"/>
      <c r="G519" s="95">
        <f t="shared" si="127"/>
        <v>42180</v>
      </c>
      <c r="H519" s="101">
        <v>45841.599999999999</v>
      </c>
      <c r="I519" s="102"/>
      <c r="J519" s="95">
        <f t="shared" si="128"/>
        <v>45841.599999999999</v>
      </c>
      <c r="K519" s="101">
        <v>54738.1</v>
      </c>
      <c r="L519" s="102"/>
      <c r="M519" s="95">
        <f t="shared" si="129"/>
        <v>54738.1</v>
      </c>
      <c r="N519" s="96">
        <f t="shared" si="132"/>
        <v>190959</v>
      </c>
      <c r="O519" s="96">
        <f t="shared" si="132"/>
        <v>0</v>
      </c>
      <c r="P519" s="95">
        <f t="shared" si="125"/>
        <v>190959</v>
      </c>
    </row>
    <row r="520" spans="1:16" x14ac:dyDescent="0.35">
      <c r="A520" s="12" t="s">
        <v>33</v>
      </c>
      <c r="B520" s="97">
        <f>B521+B522+B523</f>
        <v>676.1</v>
      </c>
      <c r="C520" s="98">
        <f t="shared" ref="C520:L520" si="134">C521+C522+C523</f>
        <v>23911.4</v>
      </c>
      <c r="D520" s="99">
        <f t="shared" si="126"/>
        <v>24587.5</v>
      </c>
      <c r="E520" s="97">
        <f t="shared" si="134"/>
        <v>629.6</v>
      </c>
      <c r="F520" s="98">
        <f t="shared" si="134"/>
        <v>22757.599999999999</v>
      </c>
      <c r="G520" s="99">
        <f t="shared" si="127"/>
        <v>23387.199999999997</v>
      </c>
      <c r="H520" s="97">
        <f t="shared" si="134"/>
        <v>621.09999999999991</v>
      </c>
      <c r="I520" s="98">
        <f t="shared" si="134"/>
        <v>22460.899999999998</v>
      </c>
      <c r="J520" s="99">
        <f t="shared" si="128"/>
        <v>23081.999999999996</v>
      </c>
      <c r="K520" s="97">
        <f t="shared" si="134"/>
        <v>608.4</v>
      </c>
      <c r="L520" s="98">
        <f t="shared" si="134"/>
        <v>24034</v>
      </c>
      <c r="M520" s="99">
        <f t="shared" si="129"/>
        <v>24642.400000000001</v>
      </c>
      <c r="N520" s="100">
        <f t="shared" si="132"/>
        <v>2535.1999999999998</v>
      </c>
      <c r="O520" s="100">
        <f t="shared" si="132"/>
        <v>93163.9</v>
      </c>
      <c r="P520" s="99">
        <f t="shared" si="125"/>
        <v>95699.099999999991</v>
      </c>
    </row>
    <row r="521" spans="1:16" x14ac:dyDescent="0.35">
      <c r="A521" s="17" t="s">
        <v>88</v>
      </c>
      <c r="B521" s="101"/>
      <c r="C521" s="102">
        <v>8678.1</v>
      </c>
      <c r="D521" s="95">
        <f t="shared" si="126"/>
        <v>8678.1</v>
      </c>
      <c r="E521" s="101"/>
      <c r="F521" s="102">
        <v>8454.9</v>
      </c>
      <c r="G521" s="95">
        <f t="shared" si="127"/>
        <v>8454.9</v>
      </c>
      <c r="H521" s="101"/>
      <c r="I521" s="102">
        <v>8688.2999999999993</v>
      </c>
      <c r="J521" s="95">
        <f t="shared" si="128"/>
        <v>8688.2999999999993</v>
      </c>
      <c r="K521" s="101"/>
      <c r="L521" s="102">
        <v>9241.6</v>
      </c>
      <c r="M521" s="95">
        <f t="shared" si="129"/>
        <v>9241.6</v>
      </c>
      <c r="N521" s="96">
        <f t="shared" si="132"/>
        <v>0</v>
      </c>
      <c r="O521" s="96">
        <f t="shared" si="132"/>
        <v>35062.9</v>
      </c>
      <c r="P521" s="95">
        <f t="shared" si="125"/>
        <v>35062.9</v>
      </c>
    </row>
    <row r="522" spans="1:16" x14ac:dyDescent="0.35">
      <c r="A522" s="17" t="s">
        <v>89</v>
      </c>
      <c r="B522" s="101">
        <v>592.20000000000005</v>
      </c>
      <c r="C522" s="102">
        <v>11086.2</v>
      </c>
      <c r="D522" s="95">
        <f t="shared" si="126"/>
        <v>11678.400000000001</v>
      </c>
      <c r="E522" s="101">
        <v>557.5</v>
      </c>
      <c r="F522" s="102">
        <v>10620.3</v>
      </c>
      <c r="G522" s="95">
        <f t="shared" si="127"/>
        <v>11177.8</v>
      </c>
      <c r="H522" s="101">
        <v>546.29999999999995</v>
      </c>
      <c r="I522" s="102">
        <v>9998.5</v>
      </c>
      <c r="J522" s="95">
        <f t="shared" si="128"/>
        <v>10544.8</v>
      </c>
      <c r="K522" s="101">
        <v>533</v>
      </c>
      <c r="L522" s="102">
        <v>10655.6</v>
      </c>
      <c r="M522" s="95">
        <f t="shared" si="129"/>
        <v>11188.6</v>
      </c>
      <c r="N522" s="96">
        <f t="shared" si="132"/>
        <v>2229</v>
      </c>
      <c r="O522" s="96">
        <f t="shared" si="132"/>
        <v>42360.6</v>
      </c>
      <c r="P522" s="95">
        <f t="shared" si="125"/>
        <v>44589.599999999999</v>
      </c>
    </row>
    <row r="523" spans="1:16" ht="15" thickBot="1" x14ac:dyDescent="0.4">
      <c r="A523" s="17" t="s">
        <v>90</v>
      </c>
      <c r="B523" s="101">
        <v>83.9</v>
      </c>
      <c r="C523" s="102">
        <v>4147.1000000000004</v>
      </c>
      <c r="D523" s="95">
        <f t="shared" si="126"/>
        <v>4231</v>
      </c>
      <c r="E523" s="101">
        <v>72.099999999999994</v>
      </c>
      <c r="F523" s="102">
        <v>3682.4</v>
      </c>
      <c r="G523" s="95">
        <f t="shared" si="127"/>
        <v>3754.5</v>
      </c>
      <c r="H523" s="101">
        <v>74.8</v>
      </c>
      <c r="I523" s="102">
        <v>3774.1</v>
      </c>
      <c r="J523" s="95">
        <f t="shared" si="128"/>
        <v>3848.9</v>
      </c>
      <c r="K523" s="101">
        <v>75.400000000000006</v>
      </c>
      <c r="L523" s="102">
        <v>4136.8</v>
      </c>
      <c r="M523" s="95">
        <f t="shared" si="129"/>
        <v>4212.2</v>
      </c>
      <c r="N523" s="96">
        <f t="shared" si="132"/>
        <v>306.20000000000005</v>
      </c>
      <c r="O523" s="96">
        <f t="shared" si="132"/>
        <v>15740.400000000001</v>
      </c>
      <c r="P523" s="95">
        <f t="shared" si="125"/>
        <v>16046.600000000002</v>
      </c>
    </row>
    <row r="524" spans="1:16" ht="15" thickBot="1" x14ac:dyDescent="0.4">
      <c r="A524" s="86" t="s">
        <v>91</v>
      </c>
      <c r="B524" s="86">
        <f>B497+B498+B502+B505+B506+B507+B508+B509+B510+B511+B512+B513+B514+B515+B516+B519+B520</f>
        <v>161068.50000000003</v>
      </c>
      <c r="C524" s="33">
        <f t="shared" ref="C524:L524" si="135">C497+C498+C502+C505+C506+C507+C508+C509+C510+C511+C512+C513+C514+C515+C516+C519+C520</f>
        <v>341392.20000000007</v>
      </c>
      <c r="D524" s="34">
        <f t="shared" si="126"/>
        <v>502460.70000000007</v>
      </c>
      <c r="E524" s="32">
        <f t="shared" si="135"/>
        <v>160276.20000000001</v>
      </c>
      <c r="F524" s="33">
        <f t="shared" si="135"/>
        <v>334246.79999999993</v>
      </c>
      <c r="G524" s="34">
        <f t="shared" si="127"/>
        <v>494522.99999999994</v>
      </c>
      <c r="H524" s="32">
        <f t="shared" si="135"/>
        <v>161283.70000000001</v>
      </c>
      <c r="I524" s="33">
        <f t="shared" si="135"/>
        <v>310069.10000000003</v>
      </c>
      <c r="J524" s="34">
        <f t="shared" si="128"/>
        <v>471352.80000000005</v>
      </c>
      <c r="K524" s="32">
        <f t="shared" si="135"/>
        <v>167486.60000000003</v>
      </c>
      <c r="L524" s="33">
        <f t="shared" si="135"/>
        <v>338362.8</v>
      </c>
      <c r="M524" s="34">
        <f t="shared" si="129"/>
        <v>505849.4</v>
      </c>
      <c r="N524" s="32">
        <f t="shared" si="132"/>
        <v>650115.00000000012</v>
      </c>
      <c r="O524" s="33">
        <f t="shared" si="132"/>
        <v>1324070.9000000001</v>
      </c>
      <c r="P524" s="35">
        <f t="shared" si="125"/>
        <v>1974185.9000000004</v>
      </c>
    </row>
    <row r="525" spans="1:16" x14ac:dyDescent="0.35">
      <c r="A525" s="92"/>
    </row>
    <row r="526" spans="1:16" x14ac:dyDescent="0.35">
      <c r="A526" s="92"/>
    </row>
    <row r="527" spans="1:16" x14ac:dyDescent="0.35">
      <c r="P527" s="114"/>
    </row>
    <row r="528" spans="1:16" ht="13.9" customHeight="1" x14ac:dyDescent="0.35">
      <c r="A528" s="137" t="s">
        <v>101</v>
      </c>
      <c r="B528" s="137"/>
      <c r="C528" s="137"/>
      <c r="D528" s="137"/>
      <c r="E528" s="137"/>
      <c r="F528" s="137"/>
      <c r="G528" s="137"/>
      <c r="H528" s="137"/>
      <c r="I528" s="137"/>
      <c r="J528" s="137"/>
      <c r="K528" s="137"/>
      <c r="L528" s="137"/>
      <c r="M528" s="137"/>
      <c r="N528" s="137"/>
      <c r="O528" s="137"/>
      <c r="P528" s="137"/>
    </row>
    <row r="529" spans="1:16" ht="13.9" customHeight="1" x14ac:dyDescent="0.35">
      <c r="A529" s="138" t="s">
        <v>102</v>
      </c>
      <c r="B529" s="138"/>
      <c r="C529" s="138"/>
      <c r="D529" s="138"/>
      <c r="E529" s="138"/>
      <c r="F529" s="138"/>
      <c r="G529" s="138"/>
      <c r="H529" s="138"/>
      <c r="I529" s="138"/>
      <c r="J529" s="138"/>
      <c r="K529" s="138"/>
      <c r="L529" s="138"/>
      <c r="M529" s="138"/>
      <c r="N529" s="138"/>
      <c r="O529" s="138"/>
      <c r="P529" s="138"/>
    </row>
    <row r="530" spans="1:16" ht="15" thickBot="1" x14ac:dyDescent="0.4">
      <c r="A530" s="115"/>
      <c r="B530" s="116"/>
      <c r="C530" s="116"/>
      <c r="D530" s="117"/>
      <c r="E530" s="117"/>
      <c r="F530" s="117"/>
      <c r="G530" s="117"/>
      <c r="H530" s="117"/>
      <c r="I530" s="117"/>
      <c r="J530" s="117"/>
      <c r="K530" s="117"/>
      <c r="L530" s="139"/>
      <c r="M530" s="139"/>
      <c r="N530" s="117"/>
      <c r="O530" s="140" t="s">
        <v>39</v>
      </c>
      <c r="P530" s="140"/>
    </row>
    <row r="531" spans="1:16" ht="15" thickBot="1" x14ac:dyDescent="0.4">
      <c r="A531" s="141" t="s">
        <v>2</v>
      </c>
      <c r="B531" s="143" t="s">
        <v>47</v>
      </c>
      <c r="C531" s="144"/>
      <c r="D531" s="145"/>
      <c r="E531" s="146" t="s">
        <v>48</v>
      </c>
      <c r="F531" s="144"/>
      <c r="G531" s="147"/>
      <c r="H531" s="143" t="s">
        <v>49</v>
      </c>
      <c r="I531" s="144"/>
      <c r="J531" s="145"/>
      <c r="K531" s="146" t="s">
        <v>50</v>
      </c>
      <c r="L531" s="144"/>
      <c r="M531" s="147"/>
      <c r="N531" s="146" t="s">
        <v>103</v>
      </c>
      <c r="O531" s="144"/>
      <c r="P531" s="147"/>
    </row>
    <row r="532" spans="1:16" ht="15" thickBot="1" x14ac:dyDescent="0.4">
      <c r="A532" s="142"/>
      <c r="B532" s="3" t="s">
        <v>8</v>
      </c>
      <c r="C532" s="4" t="s">
        <v>9</v>
      </c>
      <c r="D532" s="5" t="s">
        <v>10</v>
      </c>
      <c r="E532" s="3" t="s">
        <v>8</v>
      </c>
      <c r="F532" s="4" t="s">
        <v>9</v>
      </c>
      <c r="G532" s="6" t="s">
        <v>10</v>
      </c>
      <c r="H532" s="3" t="s">
        <v>8</v>
      </c>
      <c r="I532" s="4" t="s">
        <v>9</v>
      </c>
      <c r="J532" s="5" t="s">
        <v>10</v>
      </c>
      <c r="K532" s="3" t="s">
        <v>8</v>
      </c>
      <c r="L532" s="4" t="s">
        <v>9</v>
      </c>
      <c r="M532" s="6" t="s">
        <v>10</v>
      </c>
      <c r="N532" s="3" t="s">
        <v>8</v>
      </c>
      <c r="O532" s="4" t="s">
        <v>9</v>
      </c>
      <c r="P532" s="6" t="s">
        <v>10</v>
      </c>
    </row>
    <row r="533" spans="1:16" x14ac:dyDescent="0.35">
      <c r="A533" s="7" t="s">
        <v>11</v>
      </c>
      <c r="B533" s="93">
        <v>266.76191602787458</v>
      </c>
      <c r="C533" s="94">
        <v>125826.30791184332</v>
      </c>
      <c r="D533" s="95">
        <f>B533+C533</f>
        <v>126093.06982787119</v>
      </c>
      <c r="E533" s="93">
        <v>187.31871219512195</v>
      </c>
      <c r="F533" s="94">
        <v>89183.857602014643</v>
      </c>
      <c r="G533" s="95">
        <f>E533+F533</f>
        <v>89371.176314209762</v>
      </c>
      <c r="H533" s="93">
        <v>188.43370452961668</v>
      </c>
      <c r="I533" s="94">
        <v>97126.324206755933</v>
      </c>
      <c r="J533" s="95">
        <f>H533+I533</f>
        <v>97314.757911285546</v>
      </c>
      <c r="K533" s="93">
        <v>200.41987212543546</v>
      </c>
      <c r="L533" s="94">
        <v>101017.90363741394</v>
      </c>
      <c r="M533" s="95">
        <f>K533+L533</f>
        <v>101218.32350953938</v>
      </c>
      <c r="N533" s="96">
        <f>B533+E533+H533+K533</f>
        <v>842.9342048780486</v>
      </c>
      <c r="O533" s="96">
        <f>C533+F533+I533+L533</f>
        <v>413154.39335802785</v>
      </c>
      <c r="P533" s="95">
        <f>N533+O533</f>
        <v>413997.32756290591</v>
      </c>
    </row>
    <row r="534" spans="1:16" x14ac:dyDescent="0.35">
      <c r="A534" s="12" t="s">
        <v>12</v>
      </c>
      <c r="B534" s="97">
        <f>B535+B536+B537</f>
        <v>40163.091342645748</v>
      </c>
      <c r="C534" s="98">
        <f t="shared" ref="C534:L534" si="136">C535+C536+C537</f>
        <v>17294.670328938486</v>
      </c>
      <c r="D534" s="99">
        <f>B534+C534</f>
        <v>57457.76167158423</v>
      </c>
      <c r="E534" s="97">
        <f t="shared" si="136"/>
        <v>61614.888972395951</v>
      </c>
      <c r="F534" s="98">
        <f t="shared" si="136"/>
        <v>21860.258748064989</v>
      </c>
      <c r="G534" s="99">
        <f>E534+F534</f>
        <v>83475.14772046094</v>
      </c>
      <c r="H534" s="97">
        <f t="shared" si="136"/>
        <v>83596.287325427373</v>
      </c>
      <c r="I534" s="98">
        <f t="shared" si="136"/>
        <v>26564.82009762121</v>
      </c>
      <c r="J534" s="99">
        <f>H534+I534</f>
        <v>110161.10742304858</v>
      </c>
      <c r="K534" s="97">
        <f t="shared" si="136"/>
        <v>77711.100000000006</v>
      </c>
      <c r="L534" s="98">
        <f t="shared" si="136"/>
        <v>27388.475085887574</v>
      </c>
      <c r="M534" s="99">
        <f>K534+L534</f>
        <v>105099.57508588758</v>
      </c>
      <c r="N534" s="100">
        <f>B534+E534+H534+K534</f>
        <v>263085.36764046911</v>
      </c>
      <c r="O534" s="100">
        <f>C534+F534+I534+L534</f>
        <v>93108.224260512259</v>
      </c>
      <c r="P534" s="99">
        <f t="shared" ref="P534:P560" si="137">N534+O534</f>
        <v>356193.59190098138</v>
      </c>
    </row>
    <row r="535" spans="1:16" x14ac:dyDescent="0.35">
      <c r="A535" s="17" t="s">
        <v>85</v>
      </c>
      <c r="B535" s="101">
        <v>17662.43021880513</v>
      </c>
      <c r="C535" s="102">
        <v>3046.3697811948732</v>
      </c>
      <c r="D535" s="95">
        <f t="shared" ref="D535:D560" si="138">B535+C535</f>
        <v>20708.800000000003</v>
      </c>
      <c r="E535" s="101">
        <v>27874.447690634432</v>
      </c>
      <c r="F535" s="102">
        <v>4575.3523093655713</v>
      </c>
      <c r="G535" s="95">
        <f t="shared" ref="G535:G560" si="139">E535+F535</f>
        <v>32449.800000000003</v>
      </c>
      <c r="H535" s="101">
        <v>38558.765970527296</v>
      </c>
      <c r="I535" s="102">
        <v>6733.2340294727037</v>
      </c>
      <c r="J535" s="95">
        <f t="shared" ref="J535:J560" si="140">H535+I535</f>
        <v>45292</v>
      </c>
      <c r="K535" s="101">
        <v>37315.4</v>
      </c>
      <c r="L535" s="102">
        <v>6210</v>
      </c>
      <c r="M535" s="95">
        <f t="shared" ref="M535:M560" si="141">K535+L535</f>
        <v>43525.4</v>
      </c>
      <c r="N535" s="96">
        <f t="shared" ref="N535:O550" si="142">B535+E535+H535+K535</f>
        <v>121411.04387996686</v>
      </c>
      <c r="O535" s="96">
        <f t="shared" si="142"/>
        <v>20564.956120033148</v>
      </c>
      <c r="P535" s="95">
        <f t="shared" si="137"/>
        <v>141976</v>
      </c>
    </row>
    <row r="536" spans="1:16" x14ac:dyDescent="0.35">
      <c r="A536" s="17" t="s">
        <v>53</v>
      </c>
      <c r="B536" s="101">
        <v>21964.061123840616</v>
      </c>
      <c r="C536" s="102">
        <v>3872.3388761593815</v>
      </c>
      <c r="D536" s="95">
        <f t="shared" si="138"/>
        <v>25836.399999999998</v>
      </c>
      <c r="E536" s="101">
        <v>33174.341281761524</v>
      </c>
      <c r="F536" s="102">
        <v>5573.8587182384799</v>
      </c>
      <c r="G536" s="95">
        <f t="shared" si="139"/>
        <v>38748.200000000004</v>
      </c>
      <c r="H536" s="101">
        <v>44432.521354900069</v>
      </c>
      <c r="I536" s="102">
        <v>7502.678645099928</v>
      </c>
      <c r="J536" s="95">
        <f t="shared" si="140"/>
        <v>51935.199999999997</v>
      </c>
      <c r="K536" s="101">
        <v>39727.800000000003</v>
      </c>
      <c r="L536" s="102">
        <v>7406.8</v>
      </c>
      <c r="M536" s="95">
        <f t="shared" si="141"/>
        <v>47134.600000000006</v>
      </c>
      <c r="N536" s="96">
        <f t="shared" si="142"/>
        <v>139298.72376050224</v>
      </c>
      <c r="O536" s="96">
        <f t="shared" si="142"/>
        <v>24355.676239497789</v>
      </c>
      <c r="P536" s="95">
        <f t="shared" si="137"/>
        <v>163654.40000000002</v>
      </c>
    </row>
    <row r="537" spans="1:16" x14ac:dyDescent="0.35">
      <c r="A537" s="17" t="s">
        <v>15</v>
      </c>
      <c r="B537" s="101">
        <v>536.59999999999991</v>
      </c>
      <c r="C537" s="102">
        <v>10375.961671584231</v>
      </c>
      <c r="D537" s="95">
        <f t="shared" si="138"/>
        <v>10912.561671584232</v>
      </c>
      <c r="E537" s="101">
        <v>566.09999999999991</v>
      </c>
      <c r="F537" s="102">
        <v>11711.047720460938</v>
      </c>
      <c r="G537" s="95">
        <f t="shared" si="139"/>
        <v>12277.147720460938</v>
      </c>
      <c r="H537" s="101">
        <v>604.99999999999989</v>
      </c>
      <c r="I537" s="102">
        <v>12328.907423048578</v>
      </c>
      <c r="J537" s="95">
        <f t="shared" si="140"/>
        <v>12933.907423048578</v>
      </c>
      <c r="K537" s="101">
        <v>667.89999999999975</v>
      </c>
      <c r="L537" s="102">
        <v>13771.675085887575</v>
      </c>
      <c r="M537" s="95">
        <f t="shared" si="141"/>
        <v>14439.575085887574</v>
      </c>
      <c r="N537" s="96">
        <f t="shared" si="142"/>
        <v>2375.5999999999995</v>
      </c>
      <c r="O537" s="96">
        <f t="shared" si="142"/>
        <v>48187.591900981322</v>
      </c>
      <c r="P537" s="95">
        <f t="shared" si="137"/>
        <v>50563.191900981321</v>
      </c>
    </row>
    <row r="538" spans="1:16" x14ac:dyDescent="0.35">
      <c r="A538" s="12" t="s">
        <v>16</v>
      </c>
      <c r="B538" s="97">
        <f>B539+B540</f>
        <v>38110.710765643969</v>
      </c>
      <c r="C538" s="98">
        <f t="shared" ref="C538:L538" si="143">C539+C540</f>
        <v>117755.64520799409</v>
      </c>
      <c r="D538" s="99">
        <f t="shared" si="138"/>
        <v>155866.35597363807</v>
      </c>
      <c r="E538" s="97">
        <f t="shared" si="143"/>
        <v>52910.272460922417</v>
      </c>
      <c r="F538" s="98">
        <f t="shared" si="143"/>
        <v>116744.67517307235</v>
      </c>
      <c r="G538" s="99">
        <f t="shared" si="139"/>
        <v>169654.94763399477</v>
      </c>
      <c r="H538" s="97">
        <f t="shared" si="143"/>
        <v>41019.097975522971</v>
      </c>
      <c r="I538" s="98">
        <f t="shared" si="143"/>
        <v>121415.49748063901</v>
      </c>
      <c r="J538" s="99">
        <f t="shared" si="140"/>
        <v>162434.59545616197</v>
      </c>
      <c r="K538" s="97">
        <f t="shared" si="143"/>
        <v>42355.518397567219</v>
      </c>
      <c r="L538" s="98">
        <f t="shared" si="143"/>
        <v>105332.25396624919</v>
      </c>
      <c r="M538" s="99">
        <f t="shared" si="141"/>
        <v>147687.77236381642</v>
      </c>
      <c r="N538" s="100">
        <f t="shared" si="142"/>
        <v>174395.59959965656</v>
      </c>
      <c r="O538" s="100">
        <f t="shared" si="142"/>
        <v>461248.07182795461</v>
      </c>
      <c r="P538" s="99">
        <f t="shared" si="137"/>
        <v>635643.67142761115</v>
      </c>
    </row>
    <row r="539" spans="1:16" x14ac:dyDescent="0.35">
      <c r="A539" s="17" t="s">
        <v>17</v>
      </c>
      <c r="B539" s="101">
        <v>23208.149463052938</v>
      </c>
      <c r="C539" s="102">
        <v>1902.2873269454358</v>
      </c>
      <c r="D539" s="95">
        <f t="shared" si="138"/>
        <v>25110.436789998374</v>
      </c>
      <c r="E539" s="101">
        <v>38309.057302371584</v>
      </c>
      <c r="F539" s="102">
        <v>4022.1398643367284</v>
      </c>
      <c r="G539" s="95">
        <f t="shared" si="139"/>
        <v>42331.197166708313</v>
      </c>
      <c r="H539" s="101">
        <v>26822.80497067</v>
      </c>
      <c r="I539" s="102">
        <v>2798.1620736179502</v>
      </c>
      <c r="J539" s="95">
        <f t="shared" si="140"/>
        <v>29620.967044287951</v>
      </c>
      <c r="K539" s="101">
        <v>29483.697361621555</v>
      </c>
      <c r="L539" s="102">
        <v>3212.1006387049565</v>
      </c>
      <c r="M539" s="95">
        <f t="shared" si="141"/>
        <v>32695.798000326511</v>
      </c>
      <c r="N539" s="96">
        <f t="shared" si="142"/>
        <v>117823.70909771607</v>
      </c>
      <c r="O539" s="96">
        <f t="shared" si="142"/>
        <v>11934.689903605071</v>
      </c>
      <c r="P539" s="95">
        <f t="shared" si="137"/>
        <v>129758.39900132114</v>
      </c>
    </row>
    <row r="540" spans="1:16" x14ac:dyDescent="0.35">
      <c r="A540" s="17" t="s">
        <v>18</v>
      </c>
      <c r="B540" s="101">
        <v>14902.561302591033</v>
      </c>
      <c r="C540" s="102">
        <v>115853.35788104865</v>
      </c>
      <c r="D540" s="95">
        <f t="shared" si="138"/>
        <v>130755.91918363968</v>
      </c>
      <c r="E540" s="101">
        <v>14601.215158550831</v>
      </c>
      <c r="F540" s="102">
        <v>112722.53530873562</v>
      </c>
      <c r="G540" s="95">
        <f t="shared" si="139"/>
        <v>127323.75046728645</v>
      </c>
      <c r="H540" s="101">
        <v>14196.293004852969</v>
      </c>
      <c r="I540" s="102">
        <v>118617.33540702106</v>
      </c>
      <c r="J540" s="95">
        <f t="shared" si="140"/>
        <v>132813.62841187403</v>
      </c>
      <c r="K540" s="101">
        <v>12871.821035945666</v>
      </c>
      <c r="L540" s="102">
        <v>102120.15332754423</v>
      </c>
      <c r="M540" s="95">
        <f t="shared" si="141"/>
        <v>114991.97436348991</v>
      </c>
      <c r="N540" s="96">
        <f t="shared" si="142"/>
        <v>56571.890501940499</v>
      </c>
      <c r="O540" s="96">
        <f t="shared" si="142"/>
        <v>449313.38192434952</v>
      </c>
      <c r="P540" s="95">
        <f t="shared" si="137"/>
        <v>505885.27242629003</v>
      </c>
    </row>
    <row r="541" spans="1:16" x14ac:dyDescent="0.35">
      <c r="A541" s="17" t="s">
        <v>19</v>
      </c>
      <c r="B541" s="101">
        <v>12738.0877437497</v>
      </c>
      <c r="C541" s="102">
        <v>4908.0026323561096</v>
      </c>
      <c r="D541" s="95">
        <f t="shared" si="138"/>
        <v>17646.090376105811</v>
      </c>
      <c r="E541" s="101">
        <v>11314.688496412387</v>
      </c>
      <c r="F541" s="102">
        <v>4345.8738063328456</v>
      </c>
      <c r="G541" s="95">
        <f t="shared" si="139"/>
        <v>15660.562302745233</v>
      </c>
      <c r="H541" s="101">
        <v>13797.787307883747</v>
      </c>
      <c r="I541" s="102">
        <v>5615.1753536897231</v>
      </c>
      <c r="J541" s="95">
        <f t="shared" si="140"/>
        <v>19412.962661573471</v>
      </c>
      <c r="K541" s="101">
        <v>14056.862875776913</v>
      </c>
      <c r="L541" s="102">
        <v>5727.4058467409868</v>
      </c>
      <c r="M541" s="95">
        <f t="shared" si="141"/>
        <v>19784.2687225179</v>
      </c>
      <c r="N541" s="96">
        <f t="shared" si="142"/>
        <v>51907.426423822741</v>
      </c>
      <c r="O541" s="96">
        <f t="shared" si="142"/>
        <v>20596.457639119668</v>
      </c>
      <c r="P541" s="95">
        <f t="shared" si="137"/>
        <v>72503.884062942408</v>
      </c>
    </row>
    <row r="542" spans="1:16" x14ac:dyDescent="0.35">
      <c r="A542" s="17" t="s">
        <v>86</v>
      </c>
      <c r="B542" s="101">
        <v>2931.114068907093</v>
      </c>
      <c r="C542" s="101">
        <v>2892.7945861685225</v>
      </c>
      <c r="D542" s="95">
        <f t="shared" si="138"/>
        <v>5823.9086550756156</v>
      </c>
      <c r="E542" s="101">
        <v>3170.3304552697223</v>
      </c>
      <c r="F542" s="101">
        <v>3291.3982948079488</v>
      </c>
      <c r="G542" s="95">
        <f t="shared" si="139"/>
        <v>6461.7287500776711</v>
      </c>
      <c r="H542" s="101">
        <v>2996.8073345101452</v>
      </c>
      <c r="I542" s="101">
        <v>3071.6081401324259</v>
      </c>
      <c r="J542" s="95">
        <f t="shared" si="140"/>
        <v>6068.4154746425711</v>
      </c>
      <c r="K542" s="101">
        <v>3279.5538039390394</v>
      </c>
      <c r="L542" s="101">
        <v>3346.7539009530237</v>
      </c>
      <c r="M542" s="95">
        <f t="shared" si="141"/>
        <v>6626.3077048920632</v>
      </c>
      <c r="N542" s="96">
        <f t="shared" si="142"/>
        <v>12377.805662626</v>
      </c>
      <c r="O542" s="96">
        <f t="shared" si="142"/>
        <v>12602.554922061921</v>
      </c>
      <c r="P542" s="95">
        <f t="shared" si="137"/>
        <v>24980.360584687922</v>
      </c>
    </row>
    <row r="543" spans="1:16" x14ac:dyDescent="0.35">
      <c r="A543" s="17" t="s">
        <v>21</v>
      </c>
      <c r="B543" s="101">
        <v>4243.6600869470985</v>
      </c>
      <c r="C543" s="102">
        <v>43703.217012555077</v>
      </c>
      <c r="D543" s="95">
        <f t="shared" si="138"/>
        <v>47946.877099502177</v>
      </c>
      <c r="E543" s="101">
        <v>5678.113009030395</v>
      </c>
      <c r="F543" s="102">
        <v>57998.068814748549</v>
      </c>
      <c r="G543" s="95">
        <f t="shared" si="139"/>
        <v>63676.181823778941</v>
      </c>
      <c r="H543" s="101">
        <v>5035.2203532581843</v>
      </c>
      <c r="I543" s="102">
        <v>58687.472635981256</v>
      </c>
      <c r="J543" s="95">
        <f t="shared" si="140"/>
        <v>63722.69298923944</v>
      </c>
      <c r="K543" s="101">
        <v>6616.8668444160885</v>
      </c>
      <c r="L543" s="102">
        <v>66825.139589003171</v>
      </c>
      <c r="M543" s="95">
        <f t="shared" si="141"/>
        <v>73442.006433419258</v>
      </c>
      <c r="N543" s="96">
        <f t="shared" si="142"/>
        <v>21573.860293651764</v>
      </c>
      <c r="O543" s="96">
        <f t="shared" si="142"/>
        <v>227213.89805228804</v>
      </c>
      <c r="P543" s="95">
        <f t="shared" si="137"/>
        <v>248787.7583459398</v>
      </c>
    </row>
    <row r="544" spans="1:16" x14ac:dyDescent="0.35">
      <c r="A544" s="17" t="s">
        <v>22</v>
      </c>
      <c r="B544" s="101">
        <v>7987.2612341205522</v>
      </c>
      <c r="C544" s="102">
        <v>36639.921848123311</v>
      </c>
      <c r="D544" s="95">
        <f t="shared" si="138"/>
        <v>44627.183082243864</v>
      </c>
      <c r="E544" s="101">
        <v>6813.1435764198313</v>
      </c>
      <c r="F544" s="102">
        <v>33577.707232984525</v>
      </c>
      <c r="G544" s="95">
        <f t="shared" si="139"/>
        <v>40390.850809404357</v>
      </c>
      <c r="H544" s="101">
        <v>6864.7454956633474</v>
      </c>
      <c r="I544" s="102">
        <v>33137.589276927822</v>
      </c>
      <c r="J544" s="95">
        <f t="shared" si="140"/>
        <v>40002.334772591166</v>
      </c>
      <c r="K544" s="101">
        <v>8830.0925817646366</v>
      </c>
      <c r="L544" s="102">
        <v>42144.222293093531</v>
      </c>
      <c r="M544" s="95">
        <f t="shared" si="141"/>
        <v>50974.314874858166</v>
      </c>
      <c r="N544" s="96">
        <f t="shared" si="142"/>
        <v>30495.242887968365</v>
      </c>
      <c r="O544" s="96">
        <f t="shared" si="142"/>
        <v>145499.4406511292</v>
      </c>
      <c r="P544" s="95">
        <f t="shared" si="137"/>
        <v>175994.68353909758</v>
      </c>
    </row>
    <row r="545" spans="1:16" x14ac:dyDescent="0.35">
      <c r="A545" s="17" t="s">
        <v>23</v>
      </c>
      <c r="B545" s="101">
        <v>4063.0637725745714</v>
      </c>
      <c r="C545" s="102">
        <v>15846.379633288934</v>
      </c>
      <c r="D545" s="95">
        <f t="shared" si="138"/>
        <v>19909.443405863505</v>
      </c>
      <c r="E545" s="101">
        <v>4318.5470603173699</v>
      </c>
      <c r="F545" s="102">
        <v>16415.182696150379</v>
      </c>
      <c r="G545" s="95">
        <f t="shared" si="139"/>
        <v>20733.72975646775</v>
      </c>
      <c r="H545" s="101">
        <v>4372.9257449880652</v>
      </c>
      <c r="I545" s="102">
        <v>16674.288261846756</v>
      </c>
      <c r="J545" s="95">
        <f t="shared" si="140"/>
        <v>21047.21400683482</v>
      </c>
      <c r="K545" s="101">
        <v>4116.5844109388272</v>
      </c>
      <c r="L545" s="102">
        <v>16624.140410297052</v>
      </c>
      <c r="M545" s="95">
        <f t="shared" si="141"/>
        <v>20740.724821235879</v>
      </c>
      <c r="N545" s="96">
        <f t="shared" si="142"/>
        <v>16871.120988818835</v>
      </c>
      <c r="O545" s="96">
        <f t="shared" si="142"/>
        <v>65559.991001583126</v>
      </c>
      <c r="P545" s="95">
        <f t="shared" si="137"/>
        <v>82431.111990401958</v>
      </c>
    </row>
    <row r="546" spans="1:16" x14ac:dyDescent="0.35">
      <c r="A546" s="17" t="s">
        <v>56</v>
      </c>
      <c r="B546" s="101">
        <v>177.56693325979043</v>
      </c>
      <c r="C546" s="102">
        <v>4244.2020472334416</v>
      </c>
      <c r="D546" s="95">
        <f t="shared" si="138"/>
        <v>4421.7689804932324</v>
      </c>
      <c r="E546" s="101">
        <v>161.51034886927744</v>
      </c>
      <c r="F546" s="102">
        <v>3680.8407139723677</v>
      </c>
      <c r="G546" s="95">
        <f t="shared" si="139"/>
        <v>3842.3510628416452</v>
      </c>
      <c r="H546" s="101">
        <v>170.29424503585221</v>
      </c>
      <c r="I546" s="102">
        <v>4245.6513554681642</v>
      </c>
      <c r="J546" s="95">
        <f t="shared" si="140"/>
        <v>4415.9456005040165</v>
      </c>
      <c r="K546" s="101">
        <v>198.34604247104252</v>
      </c>
      <c r="L546" s="102">
        <v>4305.7083448059921</v>
      </c>
      <c r="M546" s="95">
        <f t="shared" si="141"/>
        <v>4504.0543872770349</v>
      </c>
      <c r="N546" s="96">
        <f t="shared" si="142"/>
        <v>707.7175696359626</v>
      </c>
      <c r="O546" s="96">
        <f t="shared" si="142"/>
        <v>16476.402461479967</v>
      </c>
      <c r="P546" s="95">
        <f t="shared" si="137"/>
        <v>17184.12003111593</v>
      </c>
    </row>
    <row r="547" spans="1:16" x14ac:dyDescent="0.35">
      <c r="A547" s="17" t="s">
        <v>24</v>
      </c>
      <c r="B547" s="101">
        <v>12170.3</v>
      </c>
      <c r="C547" s="102">
        <v>0</v>
      </c>
      <c r="D547" s="95">
        <f t="shared" si="138"/>
        <v>12170.3</v>
      </c>
      <c r="E547" s="101">
        <v>21839.5</v>
      </c>
      <c r="F547" s="102">
        <v>0</v>
      </c>
      <c r="G547" s="95">
        <f t="shared" si="139"/>
        <v>21839.5</v>
      </c>
      <c r="H547" s="101">
        <v>24054.600000000002</v>
      </c>
      <c r="I547" s="102">
        <v>0</v>
      </c>
      <c r="J547" s="95">
        <f t="shared" si="140"/>
        <v>24054.600000000002</v>
      </c>
      <c r="K547" s="101">
        <v>25985.599999999999</v>
      </c>
      <c r="L547" s="102">
        <v>0</v>
      </c>
      <c r="M547" s="95">
        <f t="shared" si="141"/>
        <v>25985.599999999999</v>
      </c>
      <c r="N547" s="96">
        <f t="shared" si="142"/>
        <v>84050</v>
      </c>
      <c r="O547" s="96">
        <f t="shared" si="142"/>
        <v>0</v>
      </c>
      <c r="P547" s="95">
        <f t="shared" si="137"/>
        <v>84050</v>
      </c>
    </row>
    <row r="548" spans="1:16" x14ac:dyDescent="0.35">
      <c r="A548" s="17" t="s">
        <v>25</v>
      </c>
      <c r="B548" s="101">
        <v>7033.925284967836</v>
      </c>
      <c r="C548" s="101">
        <v>112855.41467472108</v>
      </c>
      <c r="D548" s="95">
        <f t="shared" si="138"/>
        <v>119889.33995968891</v>
      </c>
      <c r="E548" s="101">
        <v>8105.7335922438806</v>
      </c>
      <c r="F548" s="101">
        <v>132849.6863164255</v>
      </c>
      <c r="G548" s="95">
        <f t="shared" si="139"/>
        <v>140955.4199086694</v>
      </c>
      <c r="H548" s="101">
        <v>5964.3976519701164</v>
      </c>
      <c r="I548" s="101">
        <v>104580.79110370179</v>
      </c>
      <c r="J548" s="95">
        <f t="shared" si="140"/>
        <v>110545.1887556719</v>
      </c>
      <c r="K548" s="101">
        <v>7534.47898729181</v>
      </c>
      <c r="L548" s="101">
        <v>113396.61911556471</v>
      </c>
      <c r="M548" s="95">
        <f t="shared" si="141"/>
        <v>120931.09810285651</v>
      </c>
      <c r="N548" s="96">
        <f t="shared" si="142"/>
        <v>28638.535516473647</v>
      </c>
      <c r="O548" s="96">
        <f t="shared" si="142"/>
        <v>463682.51121041307</v>
      </c>
      <c r="P548" s="95">
        <f t="shared" si="137"/>
        <v>492321.04672688671</v>
      </c>
    </row>
    <row r="549" spans="1:16" x14ac:dyDescent="0.35">
      <c r="A549" s="17" t="s">
        <v>26</v>
      </c>
      <c r="B549" s="101">
        <v>19807.991721240029</v>
      </c>
      <c r="C549" s="102">
        <v>15820.534243963342</v>
      </c>
      <c r="D549" s="95">
        <f t="shared" si="138"/>
        <v>35628.525965203371</v>
      </c>
      <c r="E549" s="101">
        <v>18310.8144880783</v>
      </c>
      <c r="F549" s="102">
        <v>15986.109733327881</v>
      </c>
      <c r="G549" s="95">
        <f t="shared" si="139"/>
        <v>34296.924221406181</v>
      </c>
      <c r="H549" s="101">
        <v>20557.539071793457</v>
      </c>
      <c r="I549" s="102">
        <v>16456.311159947269</v>
      </c>
      <c r="J549" s="95">
        <f t="shared" si="140"/>
        <v>37013.850231740726</v>
      </c>
      <c r="K549" s="101">
        <v>17403.852150028932</v>
      </c>
      <c r="L549" s="102">
        <v>13996.887489305824</v>
      </c>
      <c r="M549" s="95">
        <f t="shared" si="141"/>
        <v>31400.739639334755</v>
      </c>
      <c r="N549" s="96">
        <f t="shared" si="142"/>
        <v>76080.19743114071</v>
      </c>
      <c r="O549" s="96">
        <f t="shared" si="142"/>
        <v>62259.842626544312</v>
      </c>
      <c r="P549" s="95">
        <f t="shared" si="137"/>
        <v>138340.04005768502</v>
      </c>
    </row>
    <row r="550" spans="1:16" x14ac:dyDescent="0.35">
      <c r="A550" s="17" t="s">
        <v>87</v>
      </c>
      <c r="B550" s="101">
        <v>5275.700259930235</v>
      </c>
      <c r="C550" s="102">
        <v>1633.799740069765</v>
      </c>
      <c r="D550" s="95">
        <f t="shared" si="138"/>
        <v>6909.5</v>
      </c>
      <c r="E550" s="101">
        <v>4735.1002332952303</v>
      </c>
      <c r="F550" s="102">
        <v>1499.8997667047697</v>
      </c>
      <c r="G550" s="95">
        <f t="shared" si="139"/>
        <v>6235</v>
      </c>
      <c r="H550" s="101">
        <v>5181.600255293989</v>
      </c>
      <c r="I550" s="102">
        <v>1622.4997447060114</v>
      </c>
      <c r="J550" s="95">
        <f t="shared" si="140"/>
        <v>6804.1</v>
      </c>
      <c r="K550" s="101">
        <v>5784.9002850181796</v>
      </c>
      <c r="L550" s="102">
        <v>1808.7997149818166</v>
      </c>
      <c r="M550" s="95">
        <f t="shared" si="141"/>
        <v>7593.6999999999962</v>
      </c>
      <c r="N550" s="96">
        <f t="shared" si="142"/>
        <v>20977.301033537635</v>
      </c>
      <c r="O550" s="96">
        <f t="shared" si="142"/>
        <v>6564.9989664623627</v>
      </c>
      <c r="P550" s="95">
        <f t="shared" si="137"/>
        <v>27542.299999999996</v>
      </c>
    </row>
    <row r="551" spans="1:16" x14ac:dyDescent="0.35">
      <c r="A551" s="17" t="s">
        <v>28</v>
      </c>
      <c r="B551" s="101">
        <v>584.13659699825303</v>
      </c>
      <c r="C551" s="102">
        <v>20982.391704058598</v>
      </c>
      <c r="D551" s="95">
        <f t="shared" si="138"/>
        <v>21566.528301056853</v>
      </c>
      <c r="E551" s="101">
        <v>695.54174361765479</v>
      </c>
      <c r="F551" s="102">
        <v>24871.788406930013</v>
      </c>
      <c r="G551" s="95">
        <f t="shared" si="139"/>
        <v>25567.330150547667</v>
      </c>
      <c r="H551" s="101">
        <v>233.74576775359114</v>
      </c>
      <c r="I551" s="102">
        <v>28209.964381666799</v>
      </c>
      <c r="J551" s="95">
        <f t="shared" si="140"/>
        <v>28443.710149420389</v>
      </c>
      <c r="K551" s="101">
        <v>501.209248594445</v>
      </c>
      <c r="L551" s="102">
        <v>20149.151501610588</v>
      </c>
      <c r="M551" s="95">
        <f t="shared" si="141"/>
        <v>20650.360750205033</v>
      </c>
      <c r="N551" s="96">
        <f t="shared" ref="N551:O555" si="144">B551+E551+H551+K551</f>
        <v>2014.6333569639439</v>
      </c>
      <c r="O551" s="96">
        <f t="shared" si="144"/>
        <v>94213.295994265995</v>
      </c>
      <c r="P551" s="95">
        <f t="shared" si="137"/>
        <v>96227.929351229934</v>
      </c>
    </row>
    <row r="552" spans="1:16" x14ac:dyDescent="0.35">
      <c r="A552" s="12" t="s">
        <v>59</v>
      </c>
      <c r="B552" s="97">
        <f>B553+B554</f>
        <v>524.29887707677221</v>
      </c>
      <c r="C552" s="98">
        <f t="shared" ref="C552:L552" si="145">C553+C554</f>
        <v>94202.866051920166</v>
      </c>
      <c r="D552" s="99">
        <f t="shared" si="138"/>
        <v>94727.164928996935</v>
      </c>
      <c r="E552" s="97">
        <f t="shared" si="145"/>
        <v>454.39638258983513</v>
      </c>
      <c r="F552" s="98">
        <f t="shared" si="145"/>
        <v>87122.555244984891</v>
      </c>
      <c r="G552" s="99">
        <f t="shared" si="139"/>
        <v>87576.95162757473</v>
      </c>
      <c r="H552" s="97">
        <f t="shared" si="145"/>
        <v>549.13112757172246</v>
      </c>
      <c r="I552" s="98">
        <f t="shared" si="145"/>
        <v>102970.19607017656</v>
      </c>
      <c r="J552" s="99">
        <f t="shared" si="140"/>
        <v>103519.32719774828</v>
      </c>
      <c r="K552" s="97">
        <f t="shared" si="145"/>
        <v>666.03569821961969</v>
      </c>
      <c r="L552" s="98">
        <f t="shared" si="145"/>
        <v>113099.90496247375</v>
      </c>
      <c r="M552" s="99">
        <f t="shared" si="141"/>
        <v>113765.94066069338</v>
      </c>
      <c r="N552" s="100">
        <f t="shared" si="144"/>
        <v>2193.8620854579494</v>
      </c>
      <c r="O552" s="100">
        <f t="shared" si="144"/>
        <v>397395.52232955536</v>
      </c>
      <c r="P552" s="99">
        <f t="shared" si="137"/>
        <v>399589.38441501331</v>
      </c>
    </row>
    <row r="553" spans="1:16" x14ac:dyDescent="0.35">
      <c r="A553" s="17" t="s">
        <v>60</v>
      </c>
      <c r="B553" s="101">
        <v>409.67969495455492</v>
      </c>
      <c r="C553" s="102">
        <v>64895.782202705872</v>
      </c>
      <c r="D553" s="95">
        <f t="shared" si="138"/>
        <v>65305.461897660425</v>
      </c>
      <c r="E553" s="101">
        <v>354.59671075898456</v>
      </c>
      <c r="F553" s="102">
        <v>60598.602256611572</v>
      </c>
      <c r="G553" s="95">
        <f t="shared" si="139"/>
        <v>60953.198967370554</v>
      </c>
      <c r="H553" s="101">
        <v>434.46703784256158</v>
      </c>
      <c r="I553" s="102">
        <v>73335.952335453912</v>
      </c>
      <c r="J553" s="95">
        <f t="shared" si="140"/>
        <v>73770.419373296478</v>
      </c>
      <c r="K553" s="101">
        <v>507.79626055291482</v>
      </c>
      <c r="L553" s="102">
        <v>73735.97346165443</v>
      </c>
      <c r="M553" s="95">
        <f t="shared" si="141"/>
        <v>74243.769722207348</v>
      </c>
      <c r="N553" s="96">
        <f t="shared" si="144"/>
        <v>1706.5397041090159</v>
      </c>
      <c r="O553" s="96">
        <f t="shared" si="144"/>
        <v>272566.31025642582</v>
      </c>
      <c r="P553" s="95">
        <f t="shared" si="137"/>
        <v>274272.84996053483</v>
      </c>
    </row>
    <row r="554" spans="1:16" x14ac:dyDescent="0.35">
      <c r="A554" s="17" t="s">
        <v>61</v>
      </c>
      <c r="B554" s="101">
        <v>114.61918212221734</v>
      </c>
      <c r="C554" s="102">
        <v>29307.083849214298</v>
      </c>
      <c r="D554" s="95">
        <f t="shared" si="138"/>
        <v>29421.703031336514</v>
      </c>
      <c r="E554" s="101">
        <v>99.799671830850585</v>
      </c>
      <c r="F554" s="102">
        <v>26523.952988373323</v>
      </c>
      <c r="G554" s="95">
        <f t="shared" si="139"/>
        <v>26623.752660204173</v>
      </c>
      <c r="H554" s="101">
        <v>114.66408972916085</v>
      </c>
      <c r="I554" s="102">
        <v>29634.243734722651</v>
      </c>
      <c r="J554" s="95">
        <f t="shared" si="140"/>
        <v>29748.907824451813</v>
      </c>
      <c r="K554" s="101">
        <v>158.23943766670487</v>
      </c>
      <c r="L554" s="102">
        <v>39363.931500819323</v>
      </c>
      <c r="M554" s="95">
        <f t="shared" si="141"/>
        <v>39522.17093848603</v>
      </c>
      <c r="N554" s="96">
        <f t="shared" si="144"/>
        <v>487.32238134893367</v>
      </c>
      <c r="O554" s="96">
        <f t="shared" si="144"/>
        <v>124829.21207312959</v>
      </c>
      <c r="P554" s="95">
        <f t="shared" si="137"/>
        <v>125316.53445447852</v>
      </c>
    </row>
    <row r="555" spans="1:16" x14ac:dyDescent="0.35">
      <c r="A555" s="17" t="s">
        <v>32</v>
      </c>
      <c r="B555" s="101">
        <v>74950</v>
      </c>
      <c r="C555" s="102">
        <v>0</v>
      </c>
      <c r="D555" s="95">
        <f t="shared" si="138"/>
        <v>74950</v>
      </c>
      <c r="E555" s="101">
        <v>72721.7</v>
      </c>
      <c r="F555" s="102">
        <v>0</v>
      </c>
      <c r="G555" s="95">
        <f t="shared" si="139"/>
        <v>72721.7</v>
      </c>
      <c r="H555" s="101">
        <v>68474.5</v>
      </c>
      <c r="I555" s="102">
        <v>0</v>
      </c>
      <c r="J555" s="95">
        <f t="shared" si="140"/>
        <v>68474.5</v>
      </c>
      <c r="K555" s="101">
        <v>90105.8</v>
      </c>
      <c r="L555" s="102">
        <v>0</v>
      </c>
      <c r="M555" s="95">
        <f t="shared" si="141"/>
        <v>90105.8</v>
      </c>
      <c r="N555" s="96">
        <f t="shared" si="144"/>
        <v>306252</v>
      </c>
      <c r="O555" s="96">
        <f t="shared" si="144"/>
        <v>0</v>
      </c>
      <c r="P555" s="95">
        <f t="shared" si="137"/>
        <v>306252</v>
      </c>
    </row>
    <row r="556" spans="1:16" x14ac:dyDescent="0.35">
      <c r="A556" s="12" t="s">
        <v>33</v>
      </c>
      <c r="B556" s="97">
        <f>B557+B558+B559</f>
        <v>2057.0248624296055</v>
      </c>
      <c r="C556" s="98">
        <f t="shared" ref="C556:L556" si="146">C557+C558+C559</f>
        <v>51882.514292820415</v>
      </c>
      <c r="D556" s="99">
        <f t="shared" si="138"/>
        <v>53939.539155250022</v>
      </c>
      <c r="E556" s="97">
        <f t="shared" si="146"/>
        <v>2004.29742442679</v>
      </c>
      <c r="F556" s="98">
        <f t="shared" si="146"/>
        <v>50537.522037650866</v>
      </c>
      <c r="G556" s="99">
        <f t="shared" si="139"/>
        <v>52541.819462077656</v>
      </c>
      <c r="H556" s="97">
        <f t="shared" si="146"/>
        <v>2341.602720283588</v>
      </c>
      <c r="I556" s="98">
        <f t="shared" si="146"/>
        <v>55196.981027886664</v>
      </c>
      <c r="J556" s="99">
        <f t="shared" si="140"/>
        <v>57538.583748170255</v>
      </c>
      <c r="K556" s="97">
        <f t="shared" si="146"/>
        <v>2083.2018591110227</v>
      </c>
      <c r="L556" s="98">
        <f t="shared" si="146"/>
        <v>57135.859603222649</v>
      </c>
      <c r="M556" s="99">
        <f t="shared" si="141"/>
        <v>59219.061462333673</v>
      </c>
      <c r="N556" s="100">
        <f>N557+N558+N559</f>
        <v>8486.1268662510065</v>
      </c>
      <c r="O556" s="100">
        <f>O557+O558+O559</f>
        <v>214752.87696158059</v>
      </c>
      <c r="P556" s="99">
        <f t="shared" si="137"/>
        <v>223239.00382783159</v>
      </c>
    </row>
    <row r="557" spans="1:16" x14ac:dyDescent="0.35">
      <c r="A557" s="17" t="s">
        <v>88</v>
      </c>
      <c r="B557" s="101"/>
      <c r="C557" s="102">
        <v>18345.731764026874</v>
      </c>
      <c r="D557" s="95">
        <f t="shared" si="138"/>
        <v>18345.731764026874</v>
      </c>
      <c r="E557" s="101">
        <v>0</v>
      </c>
      <c r="F557" s="102">
        <v>18661.669429965434</v>
      </c>
      <c r="G557" s="95">
        <f t="shared" si="139"/>
        <v>18661.669429965434</v>
      </c>
      <c r="H557" s="101">
        <v>0</v>
      </c>
      <c r="I557" s="102">
        <v>20229.972618543328</v>
      </c>
      <c r="J557" s="95">
        <f t="shared" si="140"/>
        <v>20229.972618543328</v>
      </c>
      <c r="K557" s="101">
        <v>0</v>
      </c>
      <c r="L557" s="102">
        <v>21182.017042752628</v>
      </c>
      <c r="M557" s="95">
        <f t="shared" si="141"/>
        <v>21182.017042752628</v>
      </c>
      <c r="N557" s="96">
        <f t="shared" ref="N557:O560" si="147">B557+E557+H557+K557</f>
        <v>0</v>
      </c>
      <c r="O557" s="96">
        <f t="shared" si="147"/>
        <v>78419.390855288264</v>
      </c>
      <c r="P557" s="95">
        <f t="shared" si="137"/>
        <v>78419.390855288264</v>
      </c>
    </row>
    <row r="558" spans="1:16" x14ac:dyDescent="0.35">
      <c r="A558" s="17" t="s">
        <v>89</v>
      </c>
      <c r="B558" s="101">
        <v>1913.0248624296055</v>
      </c>
      <c r="C558" s="102">
        <v>20073.236965513446</v>
      </c>
      <c r="D558" s="95">
        <f t="shared" si="138"/>
        <v>21986.261827943054</v>
      </c>
      <c r="E558" s="101">
        <v>1865.6974244267901</v>
      </c>
      <c r="F558" s="102">
        <v>19410.424866845977</v>
      </c>
      <c r="G558" s="95">
        <f t="shared" si="139"/>
        <v>21276.122291272768</v>
      </c>
      <c r="H558" s="101">
        <v>2180.702720283588</v>
      </c>
      <c r="I558" s="102">
        <v>20358.374288690047</v>
      </c>
      <c r="J558" s="95">
        <f t="shared" si="140"/>
        <v>22539.077008973636</v>
      </c>
      <c r="K558" s="101">
        <v>1934.1018591110226</v>
      </c>
      <c r="L558" s="102">
        <v>20640.539178684059</v>
      </c>
      <c r="M558" s="95">
        <f t="shared" si="141"/>
        <v>22574.641037795082</v>
      </c>
      <c r="N558" s="96">
        <f t="shared" si="147"/>
        <v>7893.5268662510061</v>
      </c>
      <c r="O558" s="96">
        <f t="shared" si="147"/>
        <v>80482.575299733537</v>
      </c>
      <c r="P558" s="95">
        <f t="shared" si="137"/>
        <v>88376.102165984543</v>
      </c>
    </row>
    <row r="559" spans="1:16" ht="15" thickBot="1" x14ac:dyDescent="0.4">
      <c r="A559" s="17" t="s">
        <v>90</v>
      </c>
      <c r="B559" s="101">
        <v>143.99999999999997</v>
      </c>
      <c r="C559" s="102">
        <v>13463.545563280095</v>
      </c>
      <c r="D559" s="95">
        <f t="shared" si="138"/>
        <v>13607.545563280095</v>
      </c>
      <c r="E559" s="101">
        <v>138.6</v>
      </c>
      <c r="F559" s="102">
        <v>12465.427740839459</v>
      </c>
      <c r="G559" s="95">
        <f t="shared" si="139"/>
        <v>12604.02774083946</v>
      </c>
      <c r="H559" s="101">
        <v>160.9</v>
      </c>
      <c r="I559" s="102">
        <v>14608.634120653287</v>
      </c>
      <c r="J559" s="95">
        <f t="shared" si="140"/>
        <v>14769.534120653287</v>
      </c>
      <c r="K559" s="101">
        <v>149.09999999999991</v>
      </c>
      <c r="L559" s="102">
        <v>15313.303381785965</v>
      </c>
      <c r="M559" s="95">
        <f t="shared" si="141"/>
        <v>15462.403381785965</v>
      </c>
      <c r="N559" s="96">
        <f t="shared" si="147"/>
        <v>592.59999999999991</v>
      </c>
      <c r="O559" s="96">
        <f t="shared" si="147"/>
        <v>55850.910806558808</v>
      </c>
      <c r="P559" s="95">
        <f t="shared" si="137"/>
        <v>56443.510806558807</v>
      </c>
    </row>
    <row r="560" spans="1:16" ht="15" thickBot="1" x14ac:dyDescent="0.4">
      <c r="A560" s="86" t="s">
        <v>91</v>
      </c>
      <c r="B560" s="86">
        <f>B533+B534+B538+B541+B542+B543+B544+B545+B546+B547+B548+B549+B550+B551+B552+B555+B556</f>
        <v>233084.6954665191</v>
      </c>
      <c r="C560" s="33">
        <f t="shared" ref="C560:L560" si="148">C533+C534+C538+C541+C542+C543+C544+C545+C546+C547+C548+C549+C550+C551+C552+C555+C556</f>
        <v>666488.66191605479</v>
      </c>
      <c r="D560" s="34">
        <f t="shared" si="138"/>
        <v>899573.35738257389</v>
      </c>
      <c r="E560" s="32">
        <f t="shared" si="148"/>
        <v>275035.89695608412</v>
      </c>
      <c r="F560" s="33">
        <f t="shared" si="148"/>
        <v>659965.42458817246</v>
      </c>
      <c r="G560" s="34">
        <f t="shared" si="139"/>
        <v>935001.32154425653</v>
      </c>
      <c r="H560" s="32">
        <f t="shared" si="148"/>
        <v>285398.71608148579</v>
      </c>
      <c r="I560" s="33">
        <f t="shared" si="148"/>
        <v>675575.17029714736</v>
      </c>
      <c r="J560" s="34">
        <f t="shared" si="140"/>
        <v>960973.88637863309</v>
      </c>
      <c r="K560" s="32">
        <f t="shared" si="148"/>
        <v>307430.42305726319</v>
      </c>
      <c r="L560" s="33">
        <f t="shared" si="148"/>
        <v>692299.22546160372</v>
      </c>
      <c r="M560" s="34">
        <f t="shared" si="141"/>
        <v>999729.64851886686</v>
      </c>
      <c r="N560" s="32">
        <f t="shared" si="147"/>
        <v>1100949.7315613523</v>
      </c>
      <c r="O560" s="33">
        <f t="shared" si="147"/>
        <v>2694328.4822629783</v>
      </c>
      <c r="P560" s="118">
        <f t="shared" si="137"/>
        <v>3795278.2138243308</v>
      </c>
    </row>
    <row r="561" spans="1:16" x14ac:dyDescent="0.35">
      <c r="A561" s="92"/>
    </row>
    <row r="562" spans="1:16" x14ac:dyDescent="0.35">
      <c r="A562" s="92"/>
      <c r="P562" s="119"/>
    </row>
    <row r="563" spans="1:16" ht="42" customHeight="1" x14ac:dyDescent="0.35">
      <c r="A563" s="148" t="s">
        <v>104</v>
      </c>
      <c r="B563" s="148"/>
      <c r="C563" s="148"/>
      <c r="D563" s="148"/>
      <c r="E563" s="148"/>
      <c r="F563" s="148"/>
      <c r="G563" s="148"/>
      <c r="H563" s="148"/>
      <c r="I563" s="148"/>
      <c r="J563" s="148"/>
      <c r="K563" s="148"/>
      <c r="L563" s="148"/>
      <c r="M563" s="148"/>
      <c r="N563" s="148"/>
      <c r="O563" s="148"/>
      <c r="P563" s="148"/>
    </row>
    <row r="564" spans="1:16" x14ac:dyDescent="0.35">
      <c r="A564" s="92"/>
    </row>
    <row r="565" spans="1:16" x14ac:dyDescent="0.35">
      <c r="A565" s="92"/>
    </row>
    <row r="566" spans="1:16" ht="13.9" customHeight="1" x14ac:dyDescent="0.35">
      <c r="A566" s="137" t="s">
        <v>105</v>
      </c>
      <c r="B566" s="137"/>
      <c r="C566" s="137"/>
      <c r="D566" s="137"/>
      <c r="E566" s="137"/>
      <c r="F566" s="137"/>
      <c r="G566" s="137"/>
      <c r="H566" s="137"/>
      <c r="I566" s="137"/>
      <c r="J566" s="137"/>
      <c r="K566" s="137"/>
      <c r="L566" s="137"/>
      <c r="M566" s="137"/>
      <c r="N566" s="137"/>
      <c r="O566" s="137"/>
      <c r="P566" s="137"/>
    </row>
    <row r="567" spans="1:16" ht="13.9" customHeight="1" x14ac:dyDescent="0.35">
      <c r="A567" s="138" t="s">
        <v>102</v>
      </c>
      <c r="B567" s="138"/>
      <c r="C567" s="138"/>
      <c r="D567" s="138"/>
      <c r="E567" s="138"/>
      <c r="F567" s="138"/>
      <c r="G567" s="138"/>
      <c r="H567" s="138"/>
      <c r="I567" s="138"/>
      <c r="J567" s="138"/>
      <c r="K567" s="138"/>
      <c r="L567" s="138"/>
      <c r="M567" s="138"/>
      <c r="N567" s="138"/>
      <c r="O567" s="138"/>
      <c r="P567" s="138"/>
    </row>
    <row r="568" spans="1:16" ht="15" thickBot="1" x14ac:dyDescent="0.4">
      <c r="A568" s="115"/>
      <c r="B568" s="116"/>
      <c r="C568" s="116"/>
      <c r="D568" s="117"/>
      <c r="E568" s="117"/>
      <c r="F568" s="117"/>
      <c r="G568" s="117"/>
      <c r="H568" s="117"/>
      <c r="I568" s="117"/>
      <c r="J568" s="117"/>
      <c r="K568" s="117"/>
      <c r="L568" s="139"/>
      <c r="M568" s="139"/>
      <c r="N568" s="117"/>
      <c r="O568" s="140" t="s">
        <v>39</v>
      </c>
      <c r="P568" s="140"/>
    </row>
    <row r="569" spans="1:16" ht="15" thickBot="1" x14ac:dyDescent="0.4">
      <c r="A569" s="141" t="s">
        <v>2</v>
      </c>
      <c r="B569" s="143" t="s">
        <v>47</v>
      </c>
      <c r="C569" s="144"/>
      <c r="D569" s="145"/>
      <c r="E569" s="146" t="s">
        <v>48</v>
      </c>
      <c r="F569" s="144"/>
      <c r="G569" s="147"/>
      <c r="H569" s="143" t="s">
        <v>49</v>
      </c>
      <c r="I569" s="144"/>
      <c r="J569" s="145"/>
      <c r="K569" s="146" t="s">
        <v>50</v>
      </c>
      <c r="L569" s="144"/>
      <c r="M569" s="147"/>
      <c r="N569" s="146" t="s">
        <v>106</v>
      </c>
      <c r="O569" s="144"/>
      <c r="P569" s="147"/>
    </row>
    <row r="570" spans="1:16" ht="15" thickBot="1" x14ac:dyDescent="0.4">
      <c r="A570" s="142"/>
      <c r="B570" s="3" t="s">
        <v>8</v>
      </c>
      <c r="C570" s="4" t="s">
        <v>9</v>
      </c>
      <c r="D570" s="5" t="s">
        <v>10</v>
      </c>
      <c r="E570" s="3" t="s">
        <v>8</v>
      </c>
      <c r="F570" s="4" t="s">
        <v>9</v>
      </c>
      <c r="G570" s="6" t="s">
        <v>10</v>
      </c>
      <c r="H570" s="3" t="s">
        <v>8</v>
      </c>
      <c r="I570" s="4" t="s">
        <v>9</v>
      </c>
      <c r="J570" s="5" t="s">
        <v>10</v>
      </c>
      <c r="K570" s="3" t="s">
        <v>8</v>
      </c>
      <c r="L570" s="4" t="s">
        <v>9</v>
      </c>
      <c r="M570" s="6" t="s">
        <v>10</v>
      </c>
      <c r="N570" s="3" t="s">
        <v>8</v>
      </c>
      <c r="O570" s="4" t="s">
        <v>9</v>
      </c>
      <c r="P570" s="6" t="s">
        <v>10</v>
      </c>
    </row>
    <row r="571" spans="1:16" x14ac:dyDescent="0.35">
      <c r="A571" s="7" t="s">
        <v>11</v>
      </c>
      <c r="B571" s="93">
        <v>280.14182404181184</v>
      </c>
      <c r="C571" s="94">
        <v>129663.2623619208</v>
      </c>
      <c r="D571" s="95">
        <f>B571+C571</f>
        <v>129943.40418596262</v>
      </c>
      <c r="E571" s="93">
        <v>197.99587879024389</v>
      </c>
      <c r="F571" s="94">
        <v>92332.661099155346</v>
      </c>
      <c r="G571" s="95">
        <f>E571+F571</f>
        <v>92530.656977945589</v>
      </c>
      <c r="H571" s="93">
        <v>197.85538975609751</v>
      </c>
      <c r="I571" s="94">
        <v>100138.42910679791</v>
      </c>
      <c r="J571" s="95">
        <f>H571+I571</f>
        <v>100336.284496554</v>
      </c>
      <c r="K571" s="93">
        <v>208.83750675470384</v>
      </c>
      <c r="L571" s="94">
        <v>104809.32362934481</v>
      </c>
      <c r="M571" s="95">
        <f>K571+L571</f>
        <v>105018.16113609952</v>
      </c>
      <c r="N571" s="96">
        <f t="shared" ref="N571:O586" si="149">B571+E571+H571+K571</f>
        <v>884.83059934285711</v>
      </c>
      <c r="O571" s="96">
        <f t="shared" si="149"/>
        <v>426943.67619721888</v>
      </c>
      <c r="P571" s="95">
        <f>N571+O571</f>
        <v>427828.50679656176</v>
      </c>
    </row>
    <row r="572" spans="1:16" x14ac:dyDescent="0.35">
      <c r="A572" s="12" t="s">
        <v>12</v>
      </c>
      <c r="B572" s="97">
        <f>B573+B574+B575</f>
        <v>45315.984611324413</v>
      </c>
      <c r="C572" s="98">
        <f t="shared" ref="C572:L572" si="150">C573+C574+C575</f>
        <v>18750.246128571147</v>
      </c>
      <c r="D572" s="98">
        <f t="shared" ref="D572:D597" si="151">B572+C572</f>
        <v>64066.23073989556</v>
      </c>
      <c r="E572" s="97">
        <f t="shared" si="150"/>
        <v>70515.574871073622</v>
      </c>
      <c r="F572" s="98">
        <f t="shared" si="150"/>
        <v>23825.814778978231</v>
      </c>
      <c r="G572" s="99">
        <f>E572+F572</f>
        <v>94341.38965005186</v>
      </c>
      <c r="H572" s="97">
        <f t="shared" si="150"/>
        <v>94403.56918823751</v>
      </c>
      <c r="I572" s="98">
        <f t="shared" si="150"/>
        <v>28915.62327234861</v>
      </c>
      <c r="J572" s="99">
        <f>H572+I572</f>
        <v>123319.19246058611</v>
      </c>
      <c r="K572" s="97">
        <f t="shared" si="150"/>
        <v>80741.140700000004</v>
      </c>
      <c r="L572" s="98">
        <f t="shared" si="150"/>
        <v>28531.855998184124</v>
      </c>
      <c r="M572" s="99">
        <f>K572+L572</f>
        <v>109272.99669818413</v>
      </c>
      <c r="N572" s="100">
        <f t="shared" si="149"/>
        <v>290976.26937063556</v>
      </c>
      <c r="O572" s="100">
        <f t="shared" si="149"/>
        <v>100023.54017808211</v>
      </c>
      <c r="P572" s="99">
        <f t="shared" ref="P572:P598" si="152">N572+O572</f>
        <v>390999.80954871769</v>
      </c>
    </row>
    <row r="573" spans="1:16" x14ac:dyDescent="0.35">
      <c r="A573" s="17" t="s">
        <v>85</v>
      </c>
      <c r="B573" s="101">
        <v>18340.631379145379</v>
      </c>
      <c r="C573" s="102">
        <v>3102.9686208546154</v>
      </c>
      <c r="D573" s="95">
        <f t="shared" si="151"/>
        <v>21443.599999999995</v>
      </c>
      <c r="E573" s="101">
        <v>28339.148485695048</v>
      </c>
      <c r="F573" s="102">
        <v>4651.6515143049473</v>
      </c>
      <c r="G573" s="95">
        <f t="shared" ref="G573:G598" si="153">E573+F573</f>
        <v>32990.799999999996</v>
      </c>
      <c r="H573" s="101">
        <v>38833.76644102799</v>
      </c>
      <c r="I573" s="102">
        <v>6769.9335589720067</v>
      </c>
      <c r="J573" s="95">
        <f t="shared" ref="J573:J598" si="154">H573+I573</f>
        <v>45603.7</v>
      </c>
      <c r="K573" s="101">
        <v>36008.6</v>
      </c>
      <c r="L573" s="102">
        <v>6054.2</v>
      </c>
      <c r="M573" s="95">
        <f t="shared" ref="M573:M598" si="155">K573+L573</f>
        <v>42062.799999999996</v>
      </c>
      <c r="N573" s="96">
        <f t="shared" si="149"/>
        <v>121522.14630586843</v>
      </c>
      <c r="O573" s="96">
        <f t="shared" si="149"/>
        <v>20578.75369413157</v>
      </c>
      <c r="P573" s="95">
        <f t="shared" si="152"/>
        <v>142100.9</v>
      </c>
    </row>
    <row r="574" spans="1:16" x14ac:dyDescent="0.35">
      <c r="A574" s="17" t="s">
        <v>53</v>
      </c>
      <c r="B574" s="101">
        <v>26422.653232179036</v>
      </c>
      <c r="C574" s="102">
        <v>4939.3467678209563</v>
      </c>
      <c r="D574" s="95">
        <f t="shared" si="151"/>
        <v>31361.999999999993</v>
      </c>
      <c r="E574" s="101">
        <v>41590.426385378567</v>
      </c>
      <c r="F574" s="102">
        <v>7053.2736146214229</v>
      </c>
      <c r="G574" s="95">
        <f t="shared" si="153"/>
        <v>48643.69999999999</v>
      </c>
      <c r="H574" s="101">
        <v>54945.402747209526</v>
      </c>
      <c r="I574" s="102">
        <v>9422.2972527904712</v>
      </c>
      <c r="J574" s="95">
        <f t="shared" si="154"/>
        <v>64367.7</v>
      </c>
      <c r="K574" s="101">
        <v>44042.6</v>
      </c>
      <c r="L574" s="102">
        <v>8242.7999999999993</v>
      </c>
      <c r="M574" s="95">
        <f t="shared" si="155"/>
        <v>52285.399999999994</v>
      </c>
      <c r="N574" s="96">
        <f t="shared" si="149"/>
        <v>167001.08236476715</v>
      </c>
      <c r="O574" s="96">
        <f t="shared" si="149"/>
        <v>29657.71763523285</v>
      </c>
      <c r="P574" s="95">
        <f t="shared" si="152"/>
        <v>196658.8</v>
      </c>
    </row>
    <row r="575" spans="1:16" x14ac:dyDescent="0.35">
      <c r="A575" s="17" t="s">
        <v>15</v>
      </c>
      <c r="B575" s="101">
        <v>552.69999999999993</v>
      </c>
      <c r="C575" s="102">
        <v>10707.930739895575</v>
      </c>
      <c r="D575" s="95">
        <f t="shared" si="151"/>
        <v>11260.630739895576</v>
      </c>
      <c r="E575" s="101">
        <v>585.99999999999989</v>
      </c>
      <c r="F575" s="102">
        <v>12120.889650051859</v>
      </c>
      <c r="G575" s="95">
        <f t="shared" si="153"/>
        <v>12706.889650051859</v>
      </c>
      <c r="H575" s="101">
        <v>624.39999999999986</v>
      </c>
      <c r="I575" s="102">
        <v>12723.392460586134</v>
      </c>
      <c r="J575" s="95">
        <f t="shared" si="154"/>
        <v>13347.792460586134</v>
      </c>
      <c r="K575" s="101">
        <v>689.94069999999954</v>
      </c>
      <c r="L575" s="102">
        <v>14234.855998184126</v>
      </c>
      <c r="M575" s="95">
        <f t="shared" si="155"/>
        <v>14924.796698184125</v>
      </c>
      <c r="N575" s="96">
        <f t="shared" si="149"/>
        <v>2453.0406999999991</v>
      </c>
      <c r="O575" s="96">
        <f t="shared" si="149"/>
        <v>49787.068848717689</v>
      </c>
      <c r="P575" s="95">
        <f t="shared" si="152"/>
        <v>52240.109548717686</v>
      </c>
    </row>
    <row r="576" spans="1:16" x14ac:dyDescent="0.35">
      <c r="A576" s="12" t="s">
        <v>16</v>
      </c>
      <c r="B576" s="97">
        <f>B577+B578</f>
        <v>39290.714914726712</v>
      </c>
      <c r="C576" s="98">
        <f t="shared" ref="C576:L576" si="156">C577+C578</f>
        <v>120203.09524341834</v>
      </c>
      <c r="D576" s="98">
        <f t="shared" si="151"/>
        <v>159493.81015814506</v>
      </c>
      <c r="E576" s="97">
        <f t="shared" si="156"/>
        <v>54734.581178613422</v>
      </c>
      <c r="F576" s="98">
        <f t="shared" si="156"/>
        <v>119159.64470570684</v>
      </c>
      <c r="G576" s="99">
        <f t="shared" si="153"/>
        <v>173894.22588432027</v>
      </c>
      <c r="H576" s="97">
        <f t="shared" si="156"/>
        <v>42488.421636987521</v>
      </c>
      <c r="I576" s="98">
        <f t="shared" si="156"/>
        <v>124351.78124051254</v>
      </c>
      <c r="J576" s="99">
        <f t="shared" si="154"/>
        <v>166840.20287750007</v>
      </c>
      <c r="K576" s="97">
        <f t="shared" si="156"/>
        <v>42216.07315379088</v>
      </c>
      <c r="L576" s="98">
        <f t="shared" si="156"/>
        <v>111045.7761540628</v>
      </c>
      <c r="M576" s="99">
        <f t="shared" si="155"/>
        <v>153261.84930785367</v>
      </c>
      <c r="N576" s="100">
        <f t="shared" si="149"/>
        <v>178729.79088411853</v>
      </c>
      <c r="O576" s="100">
        <f t="shared" si="149"/>
        <v>474760.29734370054</v>
      </c>
      <c r="P576" s="99">
        <f t="shared" si="152"/>
        <v>653490.08822781907</v>
      </c>
    </row>
    <row r="577" spans="1:16" x14ac:dyDescent="0.35">
      <c r="A577" s="17" t="s">
        <v>17</v>
      </c>
      <c r="B577" s="101">
        <v>24090.059854872161</v>
      </c>
      <c r="C577" s="102">
        <v>1965.5329326414358</v>
      </c>
      <c r="D577" s="95">
        <f t="shared" si="151"/>
        <v>26055.592787513597</v>
      </c>
      <c r="E577" s="101">
        <v>39841.401760955145</v>
      </c>
      <c r="F577" s="102">
        <v>4182.6516649751429</v>
      </c>
      <c r="G577" s="95">
        <f t="shared" si="153"/>
        <v>44024.053425930288</v>
      </c>
      <c r="H577" s="101">
        <v>27982.901704750831</v>
      </c>
      <c r="I577" s="102">
        <v>2944.7388012202719</v>
      </c>
      <c r="J577" s="95">
        <f t="shared" si="154"/>
        <v>30927.640505971103</v>
      </c>
      <c r="K577" s="101">
        <v>28504.010503267356</v>
      </c>
      <c r="L577" s="102">
        <v>3113.5895525492997</v>
      </c>
      <c r="M577" s="95">
        <f t="shared" si="155"/>
        <v>31617.600055816656</v>
      </c>
      <c r="N577" s="96">
        <f t="shared" si="149"/>
        <v>120418.3738238455</v>
      </c>
      <c r="O577" s="96">
        <f t="shared" si="149"/>
        <v>12206.51295138615</v>
      </c>
      <c r="P577" s="95">
        <f t="shared" si="152"/>
        <v>132624.88677523166</v>
      </c>
    </row>
    <row r="578" spans="1:16" x14ac:dyDescent="0.35">
      <c r="A578" s="17" t="s">
        <v>18</v>
      </c>
      <c r="B578" s="101">
        <v>15200.655059854551</v>
      </c>
      <c r="C578" s="102">
        <v>118237.56231077691</v>
      </c>
      <c r="D578" s="95">
        <f t="shared" si="151"/>
        <v>133438.21737063146</v>
      </c>
      <c r="E578" s="101">
        <v>14893.179417658275</v>
      </c>
      <c r="F578" s="102">
        <v>114976.9930407317</v>
      </c>
      <c r="G578" s="95">
        <f t="shared" si="153"/>
        <v>129870.17245838998</v>
      </c>
      <c r="H578" s="101">
        <v>14505.519932236692</v>
      </c>
      <c r="I578" s="102">
        <v>121407.04243929227</v>
      </c>
      <c r="J578" s="95">
        <f t="shared" si="154"/>
        <v>135912.56237152897</v>
      </c>
      <c r="K578" s="101">
        <v>13712.062650523525</v>
      </c>
      <c r="L578" s="102">
        <v>107932.1866015135</v>
      </c>
      <c r="M578" s="95">
        <f t="shared" si="155"/>
        <v>121644.24925203703</v>
      </c>
      <c r="N578" s="96">
        <f t="shared" si="149"/>
        <v>58311.417060273045</v>
      </c>
      <c r="O578" s="96">
        <f t="shared" si="149"/>
        <v>462553.78439231438</v>
      </c>
      <c r="P578" s="95">
        <f t="shared" si="152"/>
        <v>520865.20145258744</v>
      </c>
    </row>
    <row r="579" spans="1:16" x14ac:dyDescent="0.35">
      <c r="A579" s="17" t="s">
        <v>19</v>
      </c>
      <c r="B579" s="101">
        <v>12977.433626637348</v>
      </c>
      <c r="C579" s="102">
        <v>4996.5136685949637</v>
      </c>
      <c r="D579" s="95">
        <f t="shared" si="151"/>
        <v>17973.947295232312</v>
      </c>
      <c r="E579" s="101">
        <v>11604.742919911965</v>
      </c>
      <c r="F579" s="102">
        <v>4442.4192864807264</v>
      </c>
      <c r="G579" s="95">
        <f t="shared" si="153"/>
        <v>16047.162206392692</v>
      </c>
      <c r="H579" s="101">
        <v>13944.745522069903</v>
      </c>
      <c r="I579" s="102">
        <v>5671.2878684813131</v>
      </c>
      <c r="J579" s="95">
        <f t="shared" si="154"/>
        <v>19616.033390551216</v>
      </c>
      <c r="K579" s="101">
        <v>14085.888846316864</v>
      </c>
      <c r="L579" s="102">
        <v>5732.5458519453987</v>
      </c>
      <c r="M579" s="95">
        <f t="shared" si="155"/>
        <v>19818.434698262263</v>
      </c>
      <c r="N579" s="96">
        <f t="shared" si="149"/>
        <v>52612.810914936083</v>
      </c>
      <c r="O579" s="96">
        <f t="shared" si="149"/>
        <v>20842.766675502404</v>
      </c>
      <c r="P579" s="95">
        <f t="shared" si="152"/>
        <v>73455.577590438479</v>
      </c>
    </row>
    <row r="580" spans="1:16" x14ac:dyDescent="0.35">
      <c r="A580" s="17" t="s">
        <v>86</v>
      </c>
      <c r="B580" s="101">
        <v>3024.8762752678131</v>
      </c>
      <c r="C580" s="101">
        <v>2985.3425343358504</v>
      </c>
      <c r="D580" s="95">
        <f t="shared" si="151"/>
        <v>6010.2188096036634</v>
      </c>
      <c r="E580" s="101">
        <v>3274.9751823970087</v>
      </c>
      <c r="F580" s="101">
        <v>3400.0071598885665</v>
      </c>
      <c r="G580" s="95">
        <f t="shared" si="153"/>
        <v>6674.9823422855752</v>
      </c>
      <c r="H580" s="101">
        <v>3095.6790170844356</v>
      </c>
      <c r="I580" s="101">
        <v>3172.9551333865206</v>
      </c>
      <c r="J580" s="95">
        <f t="shared" si="154"/>
        <v>6268.6341504709562</v>
      </c>
      <c r="K580" s="101">
        <v>3387.7790794690272</v>
      </c>
      <c r="L580" s="101">
        <v>3458.593193309488</v>
      </c>
      <c r="M580" s="95">
        <f t="shared" si="155"/>
        <v>6846.3722727785153</v>
      </c>
      <c r="N580" s="96">
        <f t="shared" si="149"/>
        <v>12783.309554218285</v>
      </c>
      <c r="O580" s="96">
        <f t="shared" si="149"/>
        <v>13016.898020920424</v>
      </c>
      <c r="P580" s="95">
        <f t="shared" si="152"/>
        <v>25800.207575138709</v>
      </c>
    </row>
    <row r="581" spans="1:16" x14ac:dyDescent="0.35">
      <c r="A581" s="17" t="s">
        <v>21</v>
      </c>
      <c r="B581" s="101">
        <v>4509.4087052191362</v>
      </c>
      <c r="C581" s="102">
        <v>46290.950082519201</v>
      </c>
      <c r="D581" s="95">
        <f t="shared" si="151"/>
        <v>50800.35878773834</v>
      </c>
      <c r="E581" s="101">
        <v>6149.2798342155647</v>
      </c>
      <c r="F581" s="102">
        <v>63224.606366505373</v>
      </c>
      <c r="G581" s="95">
        <f t="shared" si="153"/>
        <v>69373.886200720939</v>
      </c>
      <c r="H581" s="101">
        <v>5483.3289583951846</v>
      </c>
      <c r="I581" s="102">
        <v>63302.334842201977</v>
      </c>
      <c r="J581" s="95">
        <f t="shared" si="154"/>
        <v>68785.663800597162</v>
      </c>
      <c r="K581" s="101">
        <v>7409.4378820169568</v>
      </c>
      <c r="L581" s="102">
        <v>74370.641358101304</v>
      </c>
      <c r="M581" s="95">
        <f t="shared" si="155"/>
        <v>81780.079240118255</v>
      </c>
      <c r="N581" s="96">
        <f t="shared" si="149"/>
        <v>23551.455379846841</v>
      </c>
      <c r="O581" s="96">
        <f t="shared" si="149"/>
        <v>247188.53264932786</v>
      </c>
      <c r="P581" s="95">
        <f t="shared" si="152"/>
        <v>270739.98802917468</v>
      </c>
    </row>
    <row r="582" spans="1:16" x14ac:dyDescent="0.35">
      <c r="A582" s="17" t="s">
        <v>22</v>
      </c>
      <c r="B582" s="101">
        <v>8350.5626077540892</v>
      </c>
      <c r="C582" s="102">
        <v>37816.314293821684</v>
      </c>
      <c r="D582" s="95">
        <f t="shared" si="151"/>
        <v>46166.876901575772</v>
      </c>
      <c r="E582" s="101">
        <v>7058.4266877372729</v>
      </c>
      <c r="F582" s="102">
        <v>34786.538223990501</v>
      </c>
      <c r="G582" s="95">
        <f t="shared" si="153"/>
        <v>41844.964911727773</v>
      </c>
      <c r="H582" s="101">
        <v>7174.1581597978766</v>
      </c>
      <c r="I582" s="102">
        <v>34469.041790343559</v>
      </c>
      <c r="J582" s="95">
        <f t="shared" si="154"/>
        <v>41643.199950141439</v>
      </c>
      <c r="K582" s="101">
        <v>9244.0641567510702</v>
      </c>
      <c r="L582" s="102">
        <v>44257.227315618926</v>
      </c>
      <c r="M582" s="95">
        <f t="shared" si="155"/>
        <v>53501.291472369994</v>
      </c>
      <c r="N582" s="96">
        <f t="shared" si="149"/>
        <v>31827.211612040308</v>
      </c>
      <c r="O582" s="96">
        <f t="shared" si="149"/>
        <v>151329.12162377467</v>
      </c>
      <c r="P582" s="95">
        <f t="shared" si="152"/>
        <v>183156.33323581499</v>
      </c>
    </row>
    <row r="583" spans="1:16" x14ac:dyDescent="0.35">
      <c r="A583" s="17" t="s">
        <v>23</v>
      </c>
      <c r="B583" s="101">
        <v>4813.318011768888</v>
      </c>
      <c r="C583" s="102">
        <v>18760.723422314593</v>
      </c>
      <c r="D583" s="95">
        <f t="shared" si="151"/>
        <v>23574.041434083483</v>
      </c>
      <c r="E583" s="101">
        <v>5026.8642862843853</v>
      </c>
      <c r="F583" s="102">
        <v>19107.419341434161</v>
      </c>
      <c r="G583" s="95">
        <f t="shared" si="153"/>
        <v>24134.283627718545</v>
      </c>
      <c r="H583" s="101">
        <v>5029.9060604407186</v>
      </c>
      <c r="I583" s="102">
        <v>19165.867887849083</v>
      </c>
      <c r="J583" s="95">
        <f t="shared" si="154"/>
        <v>24195.773948289803</v>
      </c>
      <c r="K583" s="101">
        <v>4817.3937317244845</v>
      </c>
      <c r="L583" s="102">
        <v>19452.7418732484</v>
      </c>
      <c r="M583" s="95">
        <f t="shared" si="155"/>
        <v>24270.135604972886</v>
      </c>
      <c r="N583" s="96">
        <f t="shared" si="149"/>
        <v>19687.482090218477</v>
      </c>
      <c r="O583" s="96">
        <f t="shared" si="149"/>
        <v>76486.752524846233</v>
      </c>
      <c r="P583" s="95">
        <f t="shared" si="152"/>
        <v>96174.234615064706</v>
      </c>
    </row>
    <row r="584" spans="1:16" x14ac:dyDescent="0.35">
      <c r="A584" s="17" t="s">
        <v>56</v>
      </c>
      <c r="B584" s="101">
        <v>183.42286403750694</v>
      </c>
      <c r="C584" s="102">
        <v>4421.2716797856765</v>
      </c>
      <c r="D584" s="95">
        <f t="shared" si="151"/>
        <v>4604.6945438231833</v>
      </c>
      <c r="E584" s="101">
        <v>166.61067567567568</v>
      </c>
      <c r="F584" s="102">
        <v>3797.3236500421312</v>
      </c>
      <c r="G584" s="95">
        <f t="shared" si="153"/>
        <v>3963.934325717807</v>
      </c>
      <c r="H584" s="101">
        <v>175.86682432432437</v>
      </c>
      <c r="I584" s="102">
        <v>4385.7263826184007</v>
      </c>
      <c r="J584" s="95">
        <f t="shared" si="154"/>
        <v>4561.5932069427254</v>
      </c>
      <c r="K584" s="101">
        <v>205.28815395752903</v>
      </c>
      <c r="L584" s="102">
        <v>4487.6769879113917</v>
      </c>
      <c r="M584" s="95">
        <f t="shared" si="155"/>
        <v>4692.9651418689209</v>
      </c>
      <c r="N584" s="96">
        <f t="shared" si="149"/>
        <v>731.18851799503602</v>
      </c>
      <c r="O584" s="96">
        <f t="shared" si="149"/>
        <v>17091.998700357599</v>
      </c>
      <c r="P584" s="95">
        <f t="shared" si="152"/>
        <v>17823.187218352636</v>
      </c>
    </row>
    <row r="585" spans="1:16" x14ac:dyDescent="0.35">
      <c r="A585" s="17" t="s">
        <v>24</v>
      </c>
      <c r="B585" s="101">
        <v>13668.2</v>
      </c>
      <c r="C585" s="102">
        <v>0</v>
      </c>
      <c r="D585" s="95">
        <f t="shared" si="151"/>
        <v>13668.2</v>
      </c>
      <c r="E585" s="101">
        <v>23717.7</v>
      </c>
      <c r="F585" s="102">
        <v>0</v>
      </c>
      <c r="G585" s="95">
        <f t="shared" si="153"/>
        <v>23717.7</v>
      </c>
      <c r="H585" s="101">
        <v>25718.1</v>
      </c>
      <c r="I585" s="102">
        <v>0</v>
      </c>
      <c r="J585" s="95">
        <f t="shared" si="154"/>
        <v>25718.1</v>
      </c>
      <c r="K585" s="101">
        <v>27544.7</v>
      </c>
      <c r="L585" s="102">
        <v>0</v>
      </c>
      <c r="M585" s="95">
        <f t="shared" si="155"/>
        <v>27544.7</v>
      </c>
      <c r="N585" s="96">
        <f t="shared" si="149"/>
        <v>90648.7</v>
      </c>
      <c r="O585" s="96">
        <f t="shared" si="149"/>
        <v>0</v>
      </c>
      <c r="P585" s="95">
        <f t="shared" si="152"/>
        <v>90648.7</v>
      </c>
    </row>
    <row r="586" spans="1:16" x14ac:dyDescent="0.35">
      <c r="A586" s="17" t="s">
        <v>25</v>
      </c>
      <c r="B586" s="101">
        <v>7333.9968578732678</v>
      </c>
      <c r="C586" s="101">
        <v>116706.84731928955</v>
      </c>
      <c r="D586" s="95">
        <f t="shared" si="151"/>
        <v>124040.84417716281</v>
      </c>
      <c r="E586" s="101">
        <v>8389.4060310527802</v>
      </c>
      <c r="F586" s="101">
        <v>137409.04363881852</v>
      </c>
      <c r="G586" s="95">
        <f t="shared" si="153"/>
        <v>145798.4496698713</v>
      </c>
      <c r="H586" s="101">
        <v>6206.149125472647</v>
      </c>
      <c r="I586" s="101">
        <v>108801.52349911365</v>
      </c>
      <c r="J586" s="95">
        <f t="shared" si="154"/>
        <v>115007.6726245863</v>
      </c>
      <c r="K586" s="101">
        <v>7875.0909573404651</v>
      </c>
      <c r="L586" s="101">
        <v>118441.94079086198</v>
      </c>
      <c r="M586" s="95">
        <f t="shared" si="155"/>
        <v>126317.03174820244</v>
      </c>
      <c r="N586" s="96">
        <f t="shared" si="149"/>
        <v>29804.642971739158</v>
      </c>
      <c r="O586" s="96">
        <f t="shared" si="149"/>
        <v>481359.35524808371</v>
      </c>
      <c r="P586" s="95">
        <f t="shared" si="152"/>
        <v>511163.99821982288</v>
      </c>
    </row>
    <row r="587" spans="1:16" x14ac:dyDescent="0.35">
      <c r="A587" s="17" t="s">
        <v>26</v>
      </c>
      <c r="B587" s="101">
        <v>20610.954250265109</v>
      </c>
      <c r="C587" s="102">
        <v>16342.712251388359</v>
      </c>
      <c r="D587" s="95">
        <f t="shared" si="151"/>
        <v>36953.666501653468</v>
      </c>
      <c r="E587" s="101">
        <v>18851.083908619737</v>
      </c>
      <c r="F587" s="102">
        <v>16493.161182372889</v>
      </c>
      <c r="G587" s="95">
        <f t="shared" si="153"/>
        <v>35344.245090992627</v>
      </c>
      <c r="H587" s="101">
        <v>21277.052939306228</v>
      </c>
      <c r="I587" s="102">
        <v>17032.282050545418</v>
      </c>
      <c r="J587" s="95">
        <f t="shared" si="154"/>
        <v>38309.334989851646</v>
      </c>
      <c r="K587" s="101">
        <v>18016.417964589778</v>
      </c>
      <c r="L587" s="102">
        <v>14566.990727220447</v>
      </c>
      <c r="M587" s="95">
        <f t="shared" si="155"/>
        <v>32583.408691810226</v>
      </c>
      <c r="N587" s="96">
        <f t="shared" ref="N587:O597" si="157">B587+E587+H587+K587</f>
        <v>78755.509062780853</v>
      </c>
      <c r="O587" s="96">
        <f t="shared" si="157"/>
        <v>64435.146211527113</v>
      </c>
      <c r="P587" s="95">
        <f t="shared" si="152"/>
        <v>143190.65527430797</v>
      </c>
    </row>
    <row r="588" spans="1:16" x14ac:dyDescent="0.35">
      <c r="A588" s="17" t="s">
        <v>87</v>
      </c>
      <c r="B588" s="101">
        <v>5451.200268577004</v>
      </c>
      <c r="C588" s="102">
        <v>1697.4997314229959</v>
      </c>
      <c r="D588" s="95">
        <f t="shared" si="151"/>
        <v>7148.7</v>
      </c>
      <c r="E588" s="101">
        <v>4886.6002407595342</v>
      </c>
      <c r="F588" s="102">
        <v>1546.3997592404658</v>
      </c>
      <c r="G588" s="95">
        <f t="shared" si="153"/>
        <v>6433</v>
      </c>
      <c r="H588" s="101">
        <v>5364.7746643188702</v>
      </c>
      <c r="I588" s="102">
        <v>1677.66473568113</v>
      </c>
      <c r="J588" s="95">
        <f t="shared" si="154"/>
        <v>7042.4394000000002</v>
      </c>
      <c r="K588" s="101">
        <v>5988.0954358962599</v>
      </c>
      <c r="L588" s="102">
        <v>1881.8730715981101</v>
      </c>
      <c r="M588" s="95">
        <f t="shared" si="155"/>
        <v>7869.96850749437</v>
      </c>
      <c r="N588" s="96">
        <f t="shared" si="157"/>
        <v>21690.670609551667</v>
      </c>
      <c r="O588" s="96">
        <f t="shared" si="157"/>
        <v>6803.4372979427017</v>
      </c>
      <c r="P588" s="95">
        <f t="shared" si="152"/>
        <v>28494.10790749437</v>
      </c>
    </row>
    <row r="589" spans="1:16" x14ac:dyDescent="0.35">
      <c r="A589" s="17" t="s">
        <v>28</v>
      </c>
      <c r="B589" s="101">
        <v>860.48515088237207</v>
      </c>
      <c r="C589" s="102">
        <v>29983.858285091334</v>
      </c>
      <c r="D589" s="95">
        <f t="shared" si="151"/>
        <v>30844.343435973704</v>
      </c>
      <c r="E589" s="101">
        <v>780.29167110726087</v>
      </c>
      <c r="F589" s="102">
        <v>28314.21798774377</v>
      </c>
      <c r="G589" s="95">
        <f t="shared" si="153"/>
        <v>29094.509658851031</v>
      </c>
      <c r="H589" s="101">
        <v>255.61671678316691</v>
      </c>
      <c r="I589" s="102">
        <v>31045.13366740217</v>
      </c>
      <c r="J589" s="95">
        <f t="shared" si="154"/>
        <v>31300.750384185336</v>
      </c>
      <c r="K589" s="101">
        <v>586.64264324122541</v>
      </c>
      <c r="L589" s="102">
        <v>23731.04284489774</v>
      </c>
      <c r="M589" s="95">
        <f t="shared" si="155"/>
        <v>24317.685488138966</v>
      </c>
      <c r="N589" s="96">
        <f t="shared" si="157"/>
        <v>2483.0361820140251</v>
      </c>
      <c r="O589" s="96">
        <f t="shared" si="157"/>
        <v>113074.252785135</v>
      </c>
      <c r="P589" s="95">
        <f t="shared" si="152"/>
        <v>115557.28896714903</v>
      </c>
    </row>
    <row r="590" spans="1:16" x14ac:dyDescent="0.35">
      <c r="A590" s="12" t="s">
        <v>59</v>
      </c>
      <c r="B590" s="97">
        <f>B591+B592</f>
        <v>544.95522617022573</v>
      </c>
      <c r="C590" s="98">
        <f t="shared" ref="C590:L590" si="158">C591+C592</f>
        <v>97466.449845042589</v>
      </c>
      <c r="D590" s="98">
        <f t="shared" si="151"/>
        <v>98011.405071212808</v>
      </c>
      <c r="E590" s="97">
        <f t="shared" si="158"/>
        <v>468.30203547565009</v>
      </c>
      <c r="F590" s="98">
        <f t="shared" si="158"/>
        <v>89753.047173999017</v>
      </c>
      <c r="G590" s="99">
        <f t="shared" si="153"/>
        <v>90221.349209474662</v>
      </c>
      <c r="H590" s="97">
        <f t="shared" si="158"/>
        <v>570.77544401793364</v>
      </c>
      <c r="I590" s="98">
        <f t="shared" si="158"/>
        <v>107142.71938597404</v>
      </c>
      <c r="J590" s="99">
        <f t="shared" si="154"/>
        <v>107713.49482999196</v>
      </c>
      <c r="K590" s="97">
        <f t="shared" si="158"/>
        <v>696.27805209829432</v>
      </c>
      <c r="L590" s="98">
        <f t="shared" si="158"/>
        <v>118582.81309588041</v>
      </c>
      <c r="M590" s="99">
        <f t="shared" si="155"/>
        <v>119279.0911479787</v>
      </c>
      <c r="N590" s="100">
        <f t="shared" si="157"/>
        <v>2280.3107577621035</v>
      </c>
      <c r="O590" s="100">
        <f t="shared" si="157"/>
        <v>412945.02950089611</v>
      </c>
      <c r="P590" s="99">
        <f t="shared" si="152"/>
        <v>415225.34025865822</v>
      </c>
    </row>
    <row r="591" spans="1:16" x14ac:dyDescent="0.35">
      <c r="A591" s="17" t="s">
        <v>60</v>
      </c>
      <c r="B591" s="101">
        <v>426.8931275156707</v>
      </c>
      <c r="C591" s="102">
        <v>67135.99437412429</v>
      </c>
      <c r="D591" s="95">
        <f t="shared" si="151"/>
        <v>67562.887501639954</v>
      </c>
      <c r="E591" s="101">
        <v>365.61330759809869</v>
      </c>
      <c r="F591" s="102">
        <v>62434.089225494878</v>
      </c>
      <c r="G591" s="95">
        <f t="shared" si="153"/>
        <v>62799.702533092976</v>
      </c>
      <c r="H591" s="101">
        <v>451.6804704036773</v>
      </c>
      <c r="I591" s="102">
        <v>76289.505847396402</v>
      </c>
      <c r="J591" s="95">
        <f t="shared" si="154"/>
        <v>76741.186317800079</v>
      </c>
      <c r="K591" s="101">
        <v>531.5507974872545</v>
      </c>
      <c r="L591" s="102">
        <v>77543.052838153162</v>
      </c>
      <c r="M591" s="95">
        <f t="shared" si="155"/>
        <v>78074.603635640422</v>
      </c>
      <c r="N591" s="96">
        <f t="shared" si="157"/>
        <v>1775.737703004701</v>
      </c>
      <c r="O591" s="96">
        <f t="shared" si="157"/>
        <v>283402.64228516869</v>
      </c>
      <c r="P591" s="95">
        <f t="shared" si="152"/>
        <v>285178.37998817337</v>
      </c>
    </row>
    <row r="592" spans="1:16" x14ac:dyDescent="0.35">
      <c r="A592" s="17" t="s">
        <v>61</v>
      </c>
      <c r="B592" s="101">
        <v>118.06209865455507</v>
      </c>
      <c r="C592" s="102">
        <v>30330.455470918296</v>
      </c>
      <c r="D592" s="95">
        <f t="shared" si="151"/>
        <v>30448.51756957285</v>
      </c>
      <c r="E592" s="101">
        <v>102.68872787755137</v>
      </c>
      <c r="F592" s="102">
        <v>27318.957948504136</v>
      </c>
      <c r="G592" s="95">
        <f t="shared" si="153"/>
        <v>27421.646676381686</v>
      </c>
      <c r="H592" s="101">
        <v>119.09497361425636</v>
      </c>
      <c r="I592" s="102">
        <v>30853.213538577638</v>
      </c>
      <c r="J592" s="95">
        <f t="shared" si="154"/>
        <v>30972.308512191896</v>
      </c>
      <c r="K592" s="101">
        <v>164.7272546110398</v>
      </c>
      <c r="L592" s="102">
        <v>41039.760257727248</v>
      </c>
      <c r="M592" s="95">
        <f t="shared" si="155"/>
        <v>41204.487512338288</v>
      </c>
      <c r="N592" s="96">
        <f t="shared" si="157"/>
        <v>504.57305475740259</v>
      </c>
      <c r="O592" s="96">
        <f t="shared" si="157"/>
        <v>129542.38721572731</v>
      </c>
      <c r="P592" s="95">
        <f t="shared" si="152"/>
        <v>130046.96027048472</v>
      </c>
    </row>
    <row r="593" spans="1:16" x14ac:dyDescent="0.35">
      <c r="A593" s="17" t="s">
        <v>32</v>
      </c>
      <c r="B593" s="101">
        <v>75594.3</v>
      </c>
      <c r="C593" s="102">
        <v>0</v>
      </c>
      <c r="D593" s="95">
        <f t="shared" si="151"/>
        <v>75594.3</v>
      </c>
      <c r="E593" s="101">
        <v>74001.600000000006</v>
      </c>
      <c r="F593" s="102">
        <v>0</v>
      </c>
      <c r="G593" s="95">
        <f t="shared" si="153"/>
        <v>74001.600000000006</v>
      </c>
      <c r="H593" s="101">
        <v>71259.244999999995</v>
      </c>
      <c r="I593" s="102">
        <v>0</v>
      </c>
      <c r="J593" s="95">
        <f t="shared" si="154"/>
        <v>71259.244999999995</v>
      </c>
      <c r="K593" s="101">
        <v>93596.963800000027</v>
      </c>
      <c r="L593" s="102">
        <v>0</v>
      </c>
      <c r="M593" s="95">
        <f t="shared" si="155"/>
        <v>93596.963800000027</v>
      </c>
      <c r="N593" s="96">
        <f t="shared" si="157"/>
        <v>314452.10880000005</v>
      </c>
      <c r="O593" s="96">
        <f t="shared" si="157"/>
        <v>0</v>
      </c>
      <c r="P593" s="95">
        <f t="shared" si="152"/>
        <v>314452.10880000005</v>
      </c>
    </row>
    <row r="594" spans="1:16" x14ac:dyDescent="0.35">
      <c r="A594" s="12" t="s">
        <v>33</v>
      </c>
      <c r="B594" s="97">
        <f>B595+B596+B597</f>
        <v>2122.8481528057118</v>
      </c>
      <c r="C594" s="98">
        <f t="shared" ref="C594:L594" si="159">C595+C596+C597</f>
        <v>53689.081340419281</v>
      </c>
      <c r="D594" s="98">
        <f t="shared" si="151"/>
        <v>55811.92949322499</v>
      </c>
      <c r="E594" s="97">
        <f t="shared" si="159"/>
        <v>2054.575208065165</v>
      </c>
      <c r="F594" s="98">
        <f t="shared" si="159"/>
        <v>52377.707333395141</v>
      </c>
      <c r="G594" s="99">
        <f t="shared" si="153"/>
        <v>54432.282541460307</v>
      </c>
      <c r="H594" s="97">
        <f t="shared" si="159"/>
        <v>2425.8460154935137</v>
      </c>
      <c r="I594" s="98">
        <f t="shared" si="159"/>
        <v>57363.814098304829</v>
      </c>
      <c r="J594" s="99">
        <f t="shared" si="154"/>
        <v>59789.660113798345</v>
      </c>
      <c r="K594" s="97">
        <f t="shared" si="159"/>
        <v>2171.9945371936856</v>
      </c>
      <c r="L594" s="98">
        <f t="shared" si="159"/>
        <v>59736.198675715488</v>
      </c>
      <c r="M594" s="99">
        <f t="shared" si="155"/>
        <v>61908.193212909173</v>
      </c>
      <c r="N594" s="100">
        <f t="shared" si="157"/>
        <v>8775.2639135580757</v>
      </c>
      <c r="O594" s="100">
        <f t="shared" si="157"/>
        <v>223166.80144783473</v>
      </c>
      <c r="P594" s="99">
        <f t="shared" si="152"/>
        <v>231942.0653613928</v>
      </c>
    </row>
    <row r="595" spans="1:16" x14ac:dyDescent="0.35">
      <c r="A595" s="17" t="s">
        <v>88</v>
      </c>
      <c r="B595" s="101"/>
      <c r="C595" s="102">
        <v>18987.806284819428</v>
      </c>
      <c r="D595" s="95">
        <f t="shared" si="151"/>
        <v>18987.806284819428</v>
      </c>
      <c r="E595" s="101"/>
      <c r="F595" s="102">
        <v>19333.511350964658</v>
      </c>
      <c r="G595" s="95">
        <f t="shared" si="153"/>
        <v>19333.511350964658</v>
      </c>
      <c r="H595" s="101"/>
      <c r="I595" s="102">
        <v>20959.643940693066</v>
      </c>
      <c r="J595" s="95">
        <f t="shared" si="154"/>
        <v>20959.643940693066</v>
      </c>
      <c r="K595" s="101"/>
      <c r="L595" s="102">
        <v>22039.401062477791</v>
      </c>
      <c r="M595" s="95">
        <f t="shared" si="155"/>
        <v>22039.401062477791</v>
      </c>
      <c r="N595" s="96">
        <f t="shared" si="157"/>
        <v>0</v>
      </c>
      <c r="O595" s="96">
        <f t="shared" si="157"/>
        <v>81320.362638954946</v>
      </c>
      <c r="P595" s="95">
        <f t="shared" si="152"/>
        <v>81320.362638954946</v>
      </c>
    </row>
    <row r="596" spans="1:16" x14ac:dyDescent="0.35">
      <c r="A596" s="17" t="s">
        <v>89</v>
      </c>
      <c r="B596" s="101">
        <v>1974.1481528057118</v>
      </c>
      <c r="C596" s="102">
        <v>20758.134428569967</v>
      </c>
      <c r="D596" s="95">
        <f t="shared" si="151"/>
        <v>22732.282581375679</v>
      </c>
      <c r="E596" s="101">
        <v>1911.875208065165</v>
      </c>
      <c r="F596" s="102">
        <v>20118.357480228158</v>
      </c>
      <c r="G596" s="95">
        <f t="shared" si="153"/>
        <v>22030.232688293323</v>
      </c>
      <c r="H596" s="101">
        <v>2257.0273154935135</v>
      </c>
      <c r="I596" s="102">
        <v>21123.117108153914</v>
      </c>
      <c r="J596" s="95">
        <f t="shared" si="154"/>
        <v>23380.144423647427</v>
      </c>
      <c r="K596" s="101">
        <v>2015.3341371936856</v>
      </c>
      <c r="L596" s="102">
        <v>21454.021214719203</v>
      </c>
      <c r="M596" s="95">
        <f t="shared" si="155"/>
        <v>23469.355351912887</v>
      </c>
      <c r="N596" s="96">
        <f t="shared" si="157"/>
        <v>8158.3848135580756</v>
      </c>
      <c r="O596" s="96">
        <f t="shared" si="157"/>
        <v>83453.630231671239</v>
      </c>
      <c r="P596" s="95">
        <f t="shared" si="152"/>
        <v>91612.015045229316</v>
      </c>
    </row>
    <row r="597" spans="1:16" ht="15" thickBot="1" x14ac:dyDescent="0.4">
      <c r="A597" s="17" t="s">
        <v>90</v>
      </c>
      <c r="B597" s="101">
        <v>148.69999999999996</v>
      </c>
      <c r="C597" s="102">
        <v>13943.140627029885</v>
      </c>
      <c r="D597" s="95">
        <f t="shared" si="151"/>
        <v>14091.840627029886</v>
      </c>
      <c r="E597" s="101">
        <v>142.69999999999999</v>
      </c>
      <c r="F597" s="102">
        <v>12925.838502202329</v>
      </c>
      <c r="G597" s="95">
        <f t="shared" si="153"/>
        <v>13068.538502202329</v>
      </c>
      <c r="H597" s="101">
        <v>168.81870000000004</v>
      </c>
      <c r="I597" s="102">
        <v>15281.053049457849</v>
      </c>
      <c r="J597" s="95">
        <f t="shared" si="154"/>
        <v>15449.871749457849</v>
      </c>
      <c r="K597" s="101">
        <v>156.66039999999987</v>
      </c>
      <c r="L597" s="102">
        <v>16242.776398518494</v>
      </c>
      <c r="M597" s="95">
        <f t="shared" si="155"/>
        <v>16399.436798518494</v>
      </c>
      <c r="N597" s="96">
        <f t="shared" si="157"/>
        <v>616.87909999999988</v>
      </c>
      <c r="O597" s="96">
        <f t="shared" si="157"/>
        <v>58392.808577208554</v>
      </c>
      <c r="P597" s="95">
        <f t="shared" si="152"/>
        <v>59009.687677208552</v>
      </c>
    </row>
    <row r="598" spans="1:16" ht="15" thickBot="1" x14ac:dyDescent="0.4">
      <c r="A598" s="86" t="s">
        <v>91</v>
      </c>
      <c r="B598" s="86">
        <f>B571+B572+B576+B579+B580+B581+B582+B583+B584+B585+B586+B587+B588+B589+B590+B593+B594</f>
        <v>244932.80334735138</v>
      </c>
      <c r="C598" s="33">
        <f>C571+C572+C576+C579+C580+C581+C582+C583+C584+C585+C586+C587+C588+C589+C590+C593+C594</f>
        <v>699774.1681879363</v>
      </c>
      <c r="D598" s="106">
        <f>B598+C598</f>
        <v>944706.97153528768</v>
      </c>
      <c r="E598" s="107">
        <f>E571+E572+E576+E579+E580+E581+E582+E583+E584+E585+E586+E587+E588+E589+E590+E593+E594</f>
        <v>291878.61060977931</v>
      </c>
      <c r="F598" s="105">
        <f>F571+F572+F576+F579+F580+F581+F582+F583+F584+F585+F586+F587+F588+F589+F590+F593+F594</f>
        <v>689970.01168775151</v>
      </c>
      <c r="G598" s="106">
        <f t="shared" si="153"/>
        <v>981848.62229753076</v>
      </c>
      <c r="H598" s="107">
        <f>H571+H572+H576+H579+H580+H581+H582+H583+H584+H585+H586+H587+H588+H589+H590+H593+H594</f>
        <v>305071.09066248586</v>
      </c>
      <c r="I598" s="105">
        <f>I571+I572+I576+I579+I580+I581+I582+I583+I584+I585+I586+I587+I588+I589+I590+I593+I594</f>
        <v>706636.18496156123</v>
      </c>
      <c r="J598" s="106">
        <f t="shared" si="154"/>
        <v>1011707.275624047</v>
      </c>
      <c r="K598" s="107">
        <f>K571+K572+K576+K579+K580+K581+K582+K583+K584+K585+K586+K587+K588+K589+K590+K593+K594</f>
        <v>318792.08660114126</v>
      </c>
      <c r="L598" s="105">
        <f>L571+L572+L576+L579+L580+L581+L582+L583+L584+L585+L586+L587+L588+L589+L590+L593+L594</f>
        <v>733087.24156790087</v>
      </c>
      <c r="M598" s="106">
        <f t="shared" si="155"/>
        <v>1051879.3281690422</v>
      </c>
      <c r="N598" s="107">
        <f>N571+N572+N576+N579+N580+N581+N582+N583+N584+N585+N586+N587+N588+N589+N590+N593+N594</f>
        <v>1160674.5912207579</v>
      </c>
      <c r="O598" s="105">
        <f>O571+O572+O576+O579+O580+O581+O582+O583+O584+O585+O586+O587+O588+O589+O590+O593+O594</f>
        <v>2829467.6064051501</v>
      </c>
      <c r="P598" s="118">
        <f t="shared" si="152"/>
        <v>3990142.1976259081</v>
      </c>
    </row>
    <row r="599" spans="1:16" x14ac:dyDescent="0.35">
      <c r="A599" s="92"/>
    </row>
    <row r="600" spans="1:16" x14ac:dyDescent="0.35">
      <c r="G600" s="114"/>
      <c r="P600" s="119"/>
    </row>
    <row r="602" spans="1:16" x14ac:dyDescent="0.35">
      <c r="A602" s="137" t="s">
        <v>107</v>
      </c>
      <c r="B602" s="137"/>
      <c r="C602" s="137"/>
      <c r="D602" s="137"/>
      <c r="E602" s="137"/>
      <c r="F602" s="137"/>
      <c r="G602" s="137"/>
      <c r="H602" s="137"/>
      <c r="I602" s="137"/>
      <c r="J602" s="137"/>
      <c r="K602" s="137"/>
      <c r="L602" s="137"/>
      <c r="M602" s="137"/>
      <c r="N602" s="137"/>
      <c r="O602" s="137"/>
      <c r="P602" s="137"/>
    </row>
    <row r="603" spans="1:16" x14ac:dyDescent="0.35">
      <c r="A603" s="138" t="s">
        <v>102</v>
      </c>
      <c r="B603" s="138"/>
      <c r="C603" s="138"/>
      <c r="D603" s="138"/>
      <c r="E603" s="138"/>
      <c r="F603" s="138"/>
      <c r="G603" s="138"/>
      <c r="H603" s="138"/>
      <c r="I603" s="138"/>
      <c r="J603" s="138"/>
      <c r="K603" s="138"/>
      <c r="L603" s="138"/>
      <c r="M603" s="138"/>
      <c r="N603" s="138"/>
      <c r="O603" s="138"/>
      <c r="P603" s="138"/>
    </row>
    <row r="604" spans="1:16" ht="15" thickBot="1" x14ac:dyDescent="0.4">
      <c r="A604" s="115"/>
      <c r="B604" s="116"/>
      <c r="C604" s="116"/>
      <c r="D604" s="117"/>
      <c r="E604" s="117"/>
      <c r="F604" s="117"/>
      <c r="G604" s="117"/>
      <c r="H604" s="117"/>
      <c r="I604" s="117"/>
      <c r="J604" s="117"/>
      <c r="K604" s="117"/>
      <c r="L604" s="139"/>
      <c r="M604" s="139"/>
      <c r="N604" s="117"/>
      <c r="O604" s="140" t="s">
        <v>39</v>
      </c>
      <c r="P604" s="140"/>
    </row>
    <row r="605" spans="1:16" ht="15" thickBot="1" x14ac:dyDescent="0.4">
      <c r="A605" s="141" t="s">
        <v>2</v>
      </c>
      <c r="B605" s="143" t="s">
        <v>47</v>
      </c>
      <c r="C605" s="144"/>
      <c r="D605" s="145"/>
      <c r="E605" s="146" t="s">
        <v>48</v>
      </c>
      <c r="F605" s="144"/>
      <c r="G605" s="147"/>
      <c r="H605" s="143" t="s">
        <v>49</v>
      </c>
      <c r="I605" s="144"/>
      <c r="J605" s="145"/>
      <c r="K605" s="146" t="s">
        <v>50</v>
      </c>
      <c r="L605" s="144"/>
      <c r="M605" s="147"/>
      <c r="N605" s="146" t="s">
        <v>108</v>
      </c>
      <c r="O605" s="144"/>
      <c r="P605" s="147"/>
    </row>
    <row r="606" spans="1:16" ht="15" thickBot="1" x14ac:dyDescent="0.4">
      <c r="A606" s="142"/>
      <c r="B606" s="3" t="s">
        <v>8</v>
      </c>
      <c r="C606" s="4" t="s">
        <v>9</v>
      </c>
      <c r="D606" s="5" t="s">
        <v>10</v>
      </c>
      <c r="E606" s="3" t="s">
        <v>8</v>
      </c>
      <c r="F606" s="4" t="s">
        <v>9</v>
      </c>
      <c r="G606" s="6" t="s">
        <v>10</v>
      </c>
      <c r="H606" s="3" t="s">
        <v>8</v>
      </c>
      <c r="I606" s="4" t="s">
        <v>9</v>
      </c>
      <c r="J606" s="5" t="s">
        <v>10</v>
      </c>
      <c r="K606" s="3" t="s">
        <v>8</v>
      </c>
      <c r="L606" s="4" t="s">
        <v>9</v>
      </c>
      <c r="M606" s="6" t="s">
        <v>10</v>
      </c>
      <c r="N606" s="3" t="s">
        <v>8</v>
      </c>
      <c r="O606" s="4" t="s">
        <v>9</v>
      </c>
      <c r="P606" s="6" t="s">
        <v>10</v>
      </c>
    </row>
    <row r="607" spans="1:16" x14ac:dyDescent="0.35">
      <c r="A607" s="7" t="s">
        <v>11</v>
      </c>
      <c r="B607" s="93">
        <v>295.47296864111502</v>
      </c>
      <c r="C607" s="94">
        <v>134924.23250038543</v>
      </c>
      <c r="D607" s="95">
        <f>B607+C607</f>
        <v>135219.70546902655</v>
      </c>
      <c r="E607" s="93">
        <v>205.437337630662</v>
      </c>
      <c r="F607" s="94">
        <v>95877.891018724913</v>
      </c>
      <c r="G607" s="95">
        <f>E607+F607</f>
        <v>96083.328356355574</v>
      </c>
      <c r="H607" s="93">
        <v>204.87984146341458</v>
      </c>
      <c r="I607" s="94">
        <v>103490.43630008625</v>
      </c>
      <c r="J607" s="95">
        <f>H607+I607</f>
        <v>103695.31614154966</v>
      </c>
      <c r="K607" s="93">
        <v>213.24228397212542</v>
      </c>
      <c r="L607" s="94">
        <v>107259.6697120903</v>
      </c>
      <c r="M607" s="95">
        <f>K607+L607</f>
        <v>107472.91199606242</v>
      </c>
      <c r="N607" s="96">
        <f t="shared" ref="N607:O633" si="160">B607+E607+H607+K607</f>
        <v>919.03243170731696</v>
      </c>
      <c r="O607" s="96">
        <f t="shared" si="160"/>
        <v>441552.22953128687</v>
      </c>
      <c r="P607" s="95">
        <f>N607+O607</f>
        <v>442471.26196299418</v>
      </c>
    </row>
    <row r="608" spans="1:16" x14ac:dyDescent="0.35">
      <c r="A608" s="12" t="s">
        <v>12</v>
      </c>
      <c r="B608" s="97">
        <f>B609+B610+B611</f>
        <v>46268.7</v>
      </c>
      <c r="C608" s="98">
        <f>C609+C610+C611</f>
        <v>19385.179114566326</v>
      </c>
      <c r="D608" s="98">
        <f t="shared" ref="D608:D633" si="161">B608+C608</f>
        <v>65653.879114566327</v>
      </c>
      <c r="E608" s="97">
        <f>E609+E610+E611</f>
        <v>70562.700000000012</v>
      </c>
      <c r="F608" s="98">
        <f>F609+F610+F611</f>
        <v>24385.045158529942</v>
      </c>
      <c r="G608" s="99">
        <f>E608+F608</f>
        <v>94947.745158529957</v>
      </c>
      <c r="H608" s="97">
        <f>SUM(H609:H611)</f>
        <v>89961.529599999994</v>
      </c>
      <c r="I608" s="97">
        <f>SUM(I609:I611)</f>
        <v>28463.328007067423</v>
      </c>
      <c r="J608" s="98">
        <f t="shared" ref="J608:J634" si="162">H608+I608</f>
        <v>118424.85760706742</v>
      </c>
      <c r="K608" s="97">
        <f>SUM(K609:K611)</f>
        <v>73336.280902365033</v>
      </c>
      <c r="L608" s="97">
        <f>SUM(L609:L611)</f>
        <v>27145.202327287072</v>
      </c>
      <c r="M608" s="99">
        <f>K608+L608</f>
        <v>100481.48322965211</v>
      </c>
      <c r="N608" s="100">
        <f t="shared" si="160"/>
        <v>280129.21050236502</v>
      </c>
      <c r="O608" s="100">
        <f t="shared" si="160"/>
        <v>99378.754607450755</v>
      </c>
      <c r="P608" s="99">
        <f t="shared" ref="P608:P634" si="163">N608+O608</f>
        <v>379507.96510981576</v>
      </c>
    </row>
    <row r="609" spans="1:16" x14ac:dyDescent="0.35">
      <c r="A609" s="17" t="s">
        <v>85</v>
      </c>
      <c r="B609" s="101">
        <v>17799.2</v>
      </c>
      <c r="C609" s="102">
        <v>3010.7</v>
      </c>
      <c r="D609" s="95">
        <f t="shared" si="161"/>
        <v>20809.900000000001</v>
      </c>
      <c r="E609" s="101">
        <v>26829</v>
      </c>
      <c r="F609" s="102">
        <v>4415.8999999999996</v>
      </c>
      <c r="G609" s="95">
        <f t="shared" ref="G609:G634" si="164">E609+F609</f>
        <v>31244.9</v>
      </c>
      <c r="H609" s="101">
        <v>37682.800000000003</v>
      </c>
      <c r="I609" s="102">
        <v>6573.8</v>
      </c>
      <c r="J609" s="95">
        <f t="shared" si="162"/>
        <v>44256.600000000006</v>
      </c>
      <c r="K609" s="101">
        <v>35432.380902365032</v>
      </c>
      <c r="L609" s="102">
        <v>5957.3190976349651</v>
      </c>
      <c r="M609" s="95">
        <f t="shared" ref="M609:M634" si="165">K609+L609</f>
        <v>41389.699999999997</v>
      </c>
      <c r="N609" s="96">
        <f t="shared" si="160"/>
        <v>117743.38090236502</v>
      </c>
      <c r="O609" s="96">
        <f t="shared" si="160"/>
        <v>19957.719097634967</v>
      </c>
      <c r="P609" s="95">
        <f t="shared" si="163"/>
        <v>137701.09999999998</v>
      </c>
    </row>
    <row r="610" spans="1:16" x14ac:dyDescent="0.35">
      <c r="A610" s="17" t="s">
        <v>53</v>
      </c>
      <c r="B610" s="101">
        <v>27898.5</v>
      </c>
      <c r="C610" s="102">
        <v>5313.9</v>
      </c>
      <c r="D610" s="95">
        <f t="shared" si="161"/>
        <v>33212.400000000001</v>
      </c>
      <c r="E610" s="101">
        <v>43126.1</v>
      </c>
      <c r="F610" s="102">
        <v>7305.1</v>
      </c>
      <c r="G610" s="95">
        <f t="shared" si="164"/>
        <v>50431.199999999997</v>
      </c>
      <c r="H610" s="101">
        <v>51635.1</v>
      </c>
      <c r="I610" s="102">
        <v>8736</v>
      </c>
      <c r="J610" s="95">
        <f t="shared" si="162"/>
        <v>60371.1</v>
      </c>
      <c r="K610" s="101">
        <v>37217.9</v>
      </c>
      <c r="L610" s="102">
        <v>7009.1</v>
      </c>
      <c r="M610" s="95">
        <f t="shared" si="165"/>
        <v>44227</v>
      </c>
      <c r="N610" s="96">
        <f t="shared" si="160"/>
        <v>159877.6</v>
      </c>
      <c r="O610" s="96">
        <f t="shared" si="160"/>
        <v>28364.1</v>
      </c>
      <c r="P610" s="95">
        <f t="shared" si="163"/>
        <v>188241.7</v>
      </c>
    </row>
    <row r="611" spans="1:16" x14ac:dyDescent="0.35">
      <c r="A611" s="17" t="s">
        <v>15</v>
      </c>
      <c r="B611" s="101">
        <v>570.99999999999989</v>
      </c>
      <c r="C611" s="102">
        <v>11060.579114566328</v>
      </c>
      <c r="D611" s="95">
        <f t="shared" si="161"/>
        <v>11631.579114566328</v>
      </c>
      <c r="E611" s="101">
        <v>607.6</v>
      </c>
      <c r="F611" s="102">
        <v>12664.045158529942</v>
      </c>
      <c r="G611" s="95">
        <f t="shared" si="164"/>
        <v>13271.645158529942</v>
      </c>
      <c r="H611" s="101">
        <v>643.62959999999987</v>
      </c>
      <c r="I611" s="102">
        <v>13153.528007067423</v>
      </c>
      <c r="J611" s="95">
        <f t="shared" si="162"/>
        <v>13797.157607067424</v>
      </c>
      <c r="K611" s="101">
        <v>685.99999999999989</v>
      </c>
      <c r="L611" s="102">
        <v>14178.783229652105</v>
      </c>
      <c r="M611" s="95">
        <f t="shared" si="165"/>
        <v>14864.783229652105</v>
      </c>
      <c r="N611" s="96">
        <f t="shared" si="160"/>
        <v>2508.2295999999997</v>
      </c>
      <c r="O611" s="96">
        <f t="shared" si="160"/>
        <v>51056.935509815798</v>
      </c>
      <c r="P611" s="95">
        <f t="shared" si="163"/>
        <v>53565.165109815796</v>
      </c>
    </row>
    <row r="612" spans="1:16" x14ac:dyDescent="0.35">
      <c r="A612" s="12" t="s">
        <v>16</v>
      </c>
      <c r="B612" s="97">
        <f>B613+B614</f>
        <v>41422.702755806225</v>
      </c>
      <c r="C612" s="98">
        <f>C613+C614</f>
        <v>123124.57554988135</v>
      </c>
      <c r="D612" s="98">
        <f t="shared" si="161"/>
        <v>164547.27830568759</v>
      </c>
      <c r="E612" s="97">
        <f>E613+E614</f>
        <v>62140.357724138776</v>
      </c>
      <c r="F612" s="98">
        <f>F613+F614</f>
        <v>120002.97625014986</v>
      </c>
      <c r="G612" s="99">
        <f t="shared" si="164"/>
        <v>182143.33397428863</v>
      </c>
      <c r="H612" s="97">
        <f>SUM(H613:H614)</f>
        <v>57667.811735490046</v>
      </c>
      <c r="I612" s="97">
        <f>SUM(I613:I614)</f>
        <v>125709.99058509854</v>
      </c>
      <c r="J612" s="98">
        <f t="shared" si="162"/>
        <v>183377.80232058858</v>
      </c>
      <c r="K612" s="97">
        <f>SUM(K613:K614)</f>
        <v>36502.904720566716</v>
      </c>
      <c r="L612" s="97">
        <f>SUM(L613:L614)</f>
        <v>92290.716837871325</v>
      </c>
      <c r="M612" s="99">
        <f t="shared" si="165"/>
        <v>128793.62155843804</v>
      </c>
      <c r="N612" s="100">
        <f t="shared" si="160"/>
        <v>197733.77693600178</v>
      </c>
      <c r="O612" s="100">
        <f t="shared" si="160"/>
        <v>461128.25922300108</v>
      </c>
      <c r="P612" s="99">
        <f t="shared" si="163"/>
        <v>658862.03615900292</v>
      </c>
    </row>
    <row r="613" spans="1:16" x14ac:dyDescent="0.35">
      <c r="A613" s="17" t="s">
        <v>17</v>
      </c>
      <c r="B613" s="101">
        <v>25823.25504040988</v>
      </c>
      <c r="C613" s="102">
        <v>2108.3507558354104</v>
      </c>
      <c r="D613" s="95">
        <f t="shared" si="161"/>
        <v>27931.605796245291</v>
      </c>
      <c r="E613" s="101">
        <v>47229.165087409601</v>
      </c>
      <c r="F613" s="102">
        <v>4910.5736118982677</v>
      </c>
      <c r="G613" s="95">
        <f t="shared" si="164"/>
        <v>52139.738699307869</v>
      </c>
      <c r="H613" s="101">
        <v>43255.313942912449</v>
      </c>
      <c r="I613" s="102">
        <v>4552.0889306239696</v>
      </c>
      <c r="J613" s="95">
        <f t="shared" si="162"/>
        <v>47807.402873536419</v>
      </c>
      <c r="K613" s="101">
        <v>25002.840353589454</v>
      </c>
      <c r="L613" s="102">
        <v>2817.5831682556673</v>
      </c>
      <c r="M613" s="95">
        <f t="shared" si="165"/>
        <v>27820.423521845121</v>
      </c>
      <c r="N613" s="96">
        <f t="shared" si="160"/>
        <v>141310.57442432138</v>
      </c>
      <c r="O613" s="96">
        <f t="shared" si="160"/>
        <v>14388.596466613315</v>
      </c>
      <c r="P613" s="95">
        <f t="shared" si="163"/>
        <v>155699.17089093471</v>
      </c>
    </row>
    <row r="614" spans="1:16" x14ac:dyDescent="0.35">
      <c r="A614" s="17" t="s">
        <v>18</v>
      </c>
      <c r="B614" s="101">
        <v>15599.447715396342</v>
      </c>
      <c r="C614" s="102">
        <v>121016.22479404595</v>
      </c>
      <c r="D614" s="95">
        <f t="shared" si="161"/>
        <v>136615.67250944229</v>
      </c>
      <c r="E614" s="101">
        <v>14911.192636729173</v>
      </c>
      <c r="F614" s="102">
        <v>115092.40263825159</v>
      </c>
      <c r="G614" s="95">
        <f t="shared" si="164"/>
        <v>130003.59527498076</v>
      </c>
      <c r="H614" s="101">
        <v>14412.497792577595</v>
      </c>
      <c r="I614" s="102">
        <v>121157.90165447457</v>
      </c>
      <c r="J614" s="95">
        <f t="shared" si="162"/>
        <v>135570.39944705216</v>
      </c>
      <c r="K614" s="101">
        <v>11500.064366977258</v>
      </c>
      <c r="L614" s="102">
        <v>89473.133669615665</v>
      </c>
      <c r="M614" s="95">
        <f t="shared" si="165"/>
        <v>100973.19803659292</v>
      </c>
      <c r="N614" s="96">
        <f t="shared" si="160"/>
        <v>56423.202511680371</v>
      </c>
      <c r="O614" s="96">
        <f t="shared" si="160"/>
        <v>446739.66275638778</v>
      </c>
      <c r="P614" s="95">
        <f t="shared" si="163"/>
        <v>503162.86526806816</v>
      </c>
    </row>
    <row r="615" spans="1:16" x14ac:dyDescent="0.35">
      <c r="A615" s="17" t="s">
        <v>19</v>
      </c>
      <c r="B615" s="101">
        <v>13203.293721765676</v>
      </c>
      <c r="C615" s="102">
        <v>5085.0645671147213</v>
      </c>
      <c r="D615" s="95">
        <f t="shared" si="161"/>
        <v>18288.358288880398</v>
      </c>
      <c r="E615" s="101">
        <v>11755.247511894564</v>
      </c>
      <c r="F615" s="102">
        <v>4506.8828761530294</v>
      </c>
      <c r="G615" s="95">
        <f t="shared" si="164"/>
        <v>16262.130388047593</v>
      </c>
      <c r="H615" s="101">
        <v>14098.118970589238</v>
      </c>
      <c r="I615" s="102">
        <v>5750.9290253439449</v>
      </c>
      <c r="J615" s="95">
        <f t="shared" si="162"/>
        <v>19849.047995933182</v>
      </c>
      <c r="K615" s="101">
        <v>13247.902601378784</v>
      </c>
      <c r="L615" s="102">
        <v>5322.3927745307592</v>
      </c>
      <c r="M615" s="95">
        <f t="shared" si="165"/>
        <v>18570.295375909544</v>
      </c>
      <c r="N615" s="96">
        <f t="shared" si="160"/>
        <v>52304.562805628259</v>
      </c>
      <c r="O615" s="96">
        <f t="shared" si="160"/>
        <v>20665.269243142455</v>
      </c>
      <c r="P615" s="95">
        <f t="shared" si="163"/>
        <v>72969.83204877071</v>
      </c>
    </row>
    <row r="616" spans="1:16" x14ac:dyDescent="0.35">
      <c r="A616" s="17" t="s">
        <v>86</v>
      </c>
      <c r="B616" s="101">
        <v>3130.7469449021864</v>
      </c>
      <c r="C616" s="101">
        <v>3088.6006335685397</v>
      </c>
      <c r="D616" s="101">
        <f t="shared" si="161"/>
        <v>6219.3475784707261</v>
      </c>
      <c r="E616" s="101">
        <v>3392.891276312791</v>
      </c>
      <c r="F616" s="101">
        <v>3524.8089144087353</v>
      </c>
      <c r="G616" s="101">
        <f t="shared" si="164"/>
        <v>6917.7001907215263</v>
      </c>
      <c r="H616" s="101">
        <v>3196.0649626092941</v>
      </c>
      <c r="I616" s="101">
        <v>3280.6879593418803</v>
      </c>
      <c r="J616" s="95">
        <f t="shared" si="162"/>
        <v>6476.7529219511744</v>
      </c>
      <c r="K616" s="101">
        <v>3499.2612811225799</v>
      </c>
      <c r="L616" s="101">
        <v>3555.2556919948529</v>
      </c>
      <c r="M616" s="101">
        <f t="shared" si="165"/>
        <v>7054.5169731174328</v>
      </c>
      <c r="N616" s="96">
        <f t="shared" si="160"/>
        <v>13218.96446494685</v>
      </c>
      <c r="O616" s="96">
        <f t="shared" si="160"/>
        <v>13449.353199314008</v>
      </c>
      <c r="P616" s="95">
        <f t="shared" si="163"/>
        <v>26668.31766426086</v>
      </c>
    </row>
    <row r="617" spans="1:16" x14ac:dyDescent="0.35">
      <c r="A617" s="17" t="s">
        <v>21</v>
      </c>
      <c r="B617" s="101">
        <v>4877.7116525939919</v>
      </c>
      <c r="C617" s="102">
        <v>50024.255842793282</v>
      </c>
      <c r="D617" s="95">
        <f t="shared" si="161"/>
        <v>54901.967495387275</v>
      </c>
      <c r="E617" s="101">
        <v>6684.2515970682689</v>
      </c>
      <c r="F617" s="102">
        <v>69566.5707756997</v>
      </c>
      <c r="G617" s="95">
        <f t="shared" si="164"/>
        <v>76250.822372767972</v>
      </c>
      <c r="H617" s="101">
        <v>5976.8169828963901</v>
      </c>
      <c r="I617" s="102">
        <v>68472.21258389717</v>
      </c>
      <c r="J617" s="95">
        <f t="shared" si="162"/>
        <v>74449.029566793557</v>
      </c>
      <c r="K617" s="101">
        <v>8466.2624386903917</v>
      </c>
      <c r="L617" s="102">
        <v>68692.018407794283</v>
      </c>
      <c r="M617" s="95">
        <f t="shared" si="165"/>
        <v>77158.280846484675</v>
      </c>
      <c r="N617" s="96">
        <f t="shared" si="160"/>
        <v>26005.042671249044</v>
      </c>
      <c r="O617" s="96">
        <f t="shared" si="160"/>
        <v>256755.05761018442</v>
      </c>
      <c r="P617" s="95">
        <f t="shared" si="163"/>
        <v>282760.10028143344</v>
      </c>
    </row>
    <row r="618" spans="1:16" x14ac:dyDescent="0.35">
      <c r="A618" s="17" t="s">
        <v>22</v>
      </c>
      <c r="B618" s="101">
        <v>8684.5851120642528</v>
      </c>
      <c r="C618" s="102">
        <v>39568.324372369425</v>
      </c>
      <c r="D618" s="95">
        <f t="shared" si="161"/>
        <v>48252.90948443368</v>
      </c>
      <c r="E618" s="101">
        <v>7340.7955714590144</v>
      </c>
      <c r="F618" s="102">
        <v>36411.097356539387</v>
      </c>
      <c r="G618" s="95">
        <f t="shared" si="164"/>
        <v>43751.8929279984</v>
      </c>
      <c r="H618" s="101">
        <v>7391.0202464147451</v>
      </c>
      <c r="I618" s="102">
        <v>35656.464979784199</v>
      </c>
      <c r="J618" s="95">
        <f t="shared" si="162"/>
        <v>43047.485226198944</v>
      </c>
      <c r="K618" s="101">
        <v>9521.3992185664883</v>
      </c>
      <c r="L618" s="102">
        <v>45872.966735887458</v>
      </c>
      <c r="M618" s="95">
        <f t="shared" si="165"/>
        <v>55394.365954453948</v>
      </c>
      <c r="N618" s="96">
        <f t="shared" si="160"/>
        <v>32937.800148504502</v>
      </c>
      <c r="O618" s="96">
        <f t="shared" si="160"/>
        <v>157508.85344458045</v>
      </c>
      <c r="P618" s="95">
        <f t="shared" si="163"/>
        <v>190446.65359308495</v>
      </c>
    </row>
    <row r="619" spans="1:16" x14ac:dyDescent="0.35">
      <c r="A619" s="17" t="s">
        <v>23</v>
      </c>
      <c r="B619" s="101">
        <v>5583.4145717996525</v>
      </c>
      <c r="C619" s="102">
        <v>21762.489946587593</v>
      </c>
      <c r="D619" s="95">
        <f t="shared" si="161"/>
        <v>27345.904518387244</v>
      </c>
      <c r="E619" s="101">
        <v>5866.9988760783936</v>
      </c>
      <c r="F619" s="102">
        <v>22357.31092790949</v>
      </c>
      <c r="G619" s="95">
        <f t="shared" si="164"/>
        <v>28224.309803987882</v>
      </c>
      <c r="H619" s="101">
        <v>5791.7887147891852</v>
      </c>
      <c r="I619" s="102">
        <v>22043.008490904314</v>
      </c>
      <c r="J619" s="95">
        <f t="shared" si="162"/>
        <v>27834.7972056935</v>
      </c>
      <c r="K619" s="101">
        <v>5399.0418717031525</v>
      </c>
      <c r="L619" s="102">
        <v>22032.418444650331</v>
      </c>
      <c r="M619" s="95">
        <f t="shared" si="165"/>
        <v>27431.460316353485</v>
      </c>
      <c r="N619" s="96">
        <f t="shared" si="160"/>
        <v>22641.244034370386</v>
      </c>
      <c r="O619" s="96">
        <f t="shared" si="160"/>
        <v>88195.227810051729</v>
      </c>
      <c r="P619" s="95">
        <f t="shared" si="163"/>
        <v>110836.47184442211</v>
      </c>
    </row>
    <row r="620" spans="1:16" x14ac:dyDescent="0.35">
      <c r="A620" s="17" t="s">
        <v>56</v>
      </c>
      <c r="B620" s="101">
        <v>190.20951000689467</v>
      </c>
      <c r="C620" s="102">
        <v>4619.2077317630301</v>
      </c>
      <c r="D620" s="95">
        <f t="shared" si="161"/>
        <v>4809.4172417699247</v>
      </c>
      <c r="E620" s="101">
        <v>172.46660645339216</v>
      </c>
      <c r="F620" s="102">
        <v>3946.1664234765831</v>
      </c>
      <c r="G620" s="95">
        <f t="shared" si="164"/>
        <v>4118.6330299299752</v>
      </c>
      <c r="H620" s="101">
        <v>181.53385410921129</v>
      </c>
      <c r="I620" s="102">
        <v>4517.0450972152939</v>
      </c>
      <c r="J620" s="95">
        <f t="shared" si="162"/>
        <v>4698.5789513245054</v>
      </c>
      <c r="K620" s="101">
        <v>209.68010204081639</v>
      </c>
      <c r="L620" s="102">
        <v>4597.6331938825961</v>
      </c>
      <c r="M620" s="95">
        <f t="shared" si="165"/>
        <v>4807.3132959234126</v>
      </c>
      <c r="N620" s="96">
        <f t="shared" si="160"/>
        <v>753.89007261031452</v>
      </c>
      <c r="O620" s="96">
        <f t="shared" si="160"/>
        <v>17680.052446337504</v>
      </c>
      <c r="P620" s="95">
        <f t="shared" si="163"/>
        <v>18433.942518947817</v>
      </c>
    </row>
    <row r="621" spans="1:16" x14ac:dyDescent="0.35">
      <c r="A621" s="17" t="s">
        <v>24</v>
      </c>
      <c r="B621" s="101">
        <v>14624.9</v>
      </c>
      <c r="C621" s="102">
        <v>0</v>
      </c>
      <c r="D621" s="95">
        <f t="shared" si="161"/>
        <v>14624.9</v>
      </c>
      <c r="E621" s="101">
        <v>24636.799999999999</v>
      </c>
      <c r="F621" s="102">
        <v>0</v>
      </c>
      <c r="G621" s="95">
        <f t="shared" si="164"/>
        <v>24636.799999999999</v>
      </c>
      <c r="H621" s="101">
        <v>28322.655700000003</v>
      </c>
      <c r="I621" s="102">
        <v>0</v>
      </c>
      <c r="J621" s="95">
        <f t="shared" si="162"/>
        <v>28322.655700000003</v>
      </c>
      <c r="K621" s="101">
        <v>27596.6</v>
      </c>
      <c r="L621" s="102">
        <v>0</v>
      </c>
      <c r="M621" s="95">
        <f t="shared" si="165"/>
        <v>27596.6</v>
      </c>
      <c r="N621" s="96">
        <f t="shared" si="160"/>
        <v>95180.955699999991</v>
      </c>
      <c r="O621" s="96">
        <f t="shared" si="160"/>
        <v>0</v>
      </c>
      <c r="P621" s="95">
        <f t="shared" si="163"/>
        <v>95180.955699999991</v>
      </c>
    </row>
    <row r="622" spans="1:16" x14ac:dyDescent="0.35">
      <c r="A622" s="17" t="s">
        <v>25</v>
      </c>
      <c r="B622" s="101">
        <v>7638.217085894511</v>
      </c>
      <c r="C622" s="102">
        <v>122183.83110552115</v>
      </c>
      <c r="D622" s="95">
        <f t="shared" si="161"/>
        <v>129822.04819141567</v>
      </c>
      <c r="E622" s="101">
        <v>8779.292729109422</v>
      </c>
      <c r="F622" s="102">
        <v>143764.17114873626</v>
      </c>
      <c r="G622" s="95">
        <f t="shared" si="164"/>
        <v>152543.46387784567</v>
      </c>
      <c r="H622" s="101">
        <v>6396.9894328707223</v>
      </c>
      <c r="I622" s="102">
        <v>112559.84205888094</v>
      </c>
      <c r="J622" s="95">
        <f t="shared" si="162"/>
        <v>118956.83149175165</v>
      </c>
      <c r="K622" s="101">
        <v>8119.20043083971</v>
      </c>
      <c r="L622" s="102">
        <v>122337.11027542809</v>
      </c>
      <c r="M622" s="95">
        <f t="shared" si="165"/>
        <v>130456.3107062678</v>
      </c>
      <c r="N622" s="96">
        <f t="shared" si="160"/>
        <v>30933.699678714365</v>
      </c>
      <c r="O622" s="96">
        <f t="shared" si="160"/>
        <v>500844.9545885665</v>
      </c>
      <c r="P622" s="95">
        <f t="shared" si="163"/>
        <v>531778.65426728083</v>
      </c>
    </row>
    <row r="623" spans="1:16" x14ac:dyDescent="0.35">
      <c r="A623" s="17" t="s">
        <v>26</v>
      </c>
      <c r="B623" s="101">
        <v>21394.170511775184</v>
      </c>
      <c r="C623" s="102">
        <v>16920.534116869057</v>
      </c>
      <c r="D623" s="95">
        <f t="shared" si="161"/>
        <v>38314.704628644242</v>
      </c>
      <c r="E623" s="101">
        <v>19510.875497741326</v>
      </c>
      <c r="F623" s="102">
        <v>17100.508455486852</v>
      </c>
      <c r="G623" s="95">
        <f t="shared" si="164"/>
        <v>36611.383953228178</v>
      </c>
      <c r="H623" s="101">
        <v>21957.918633364028</v>
      </c>
      <c r="I623" s="102">
        <v>17602.352240319746</v>
      </c>
      <c r="J623" s="95">
        <f t="shared" si="162"/>
        <v>39560.270873683774</v>
      </c>
      <c r="K623" s="101">
        <v>18516.85985561342</v>
      </c>
      <c r="L623" s="102">
        <v>14981.147257926645</v>
      </c>
      <c r="M623" s="95">
        <f t="shared" si="165"/>
        <v>33498.007113540065</v>
      </c>
      <c r="N623" s="96">
        <f t="shared" si="160"/>
        <v>81379.824498493967</v>
      </c>
      <c r="O623" s="96">
        <f t="shared" si="160"/>
        <v>66604.5420706023</v>
      </c>
      <c r="P623" s="95">
        <f t="shared" si="163"/>
        <v>147984.36656909628</v>
      </c>
    </row>
    <row r="624" spans="1:16" x14ac:dyDescent="0.35">
      <c r="A624" s="17" t="s">
        <v>87</v>
      </c>
      <c r="B624" s="101">
        <v>5641.9922779771987</v>
      </c>
      <c r="C624" s="102">
        <v>1758.6097220228003</v>
      </c>
      <c r="D624" s="95">
        <f t="shared" si="161"/>
        <v>7400.601999999999</v>
      </c>
      <c r="E624" s="101">
        <v>5057.7002491895173</v>
      </c>
      <c r="F624" s="102">
        <v>1600.4997508104825</v>
      </c>
      <c r="G624" s="95">
        <f t="shared" si="164"/>
        <v>6658.2</v>
      </c>
      <c r="H624" s="101">
        <v>5531.8122277486991</v>
      </c>
      <c r="I624" s="102">
        <v>1730.0276724513005</v>
      </c>
      <c r="J624" s="95">
        <f t="shared" si="162"/>
        <v>7261.8399001999996</v>
      </c>
      <c r="K624" s="101">
        <v>6117.3246648537997</v>
      </c>
      <c r="L624" s="102">
        <v>1924.983792156615</v>
      </c>
      <c r="M624" s="95">
        <f t="shared" si="165"/>
        <v>8042.3084570104147</v>
      </c>
      <c r="N624" s="96">
        <f t="shared" si="160"/>
        <v>22348.829419769216</v>
      </c>
      <c r="O624" s="96">
        <f t="shared" si="160"/>
        <v>7014.1209374411983</v>
      </c>
      <c r="P624" s="95">
        <f t="shared" si="163"/>
        <v>29362.950357210415</v>
      </c>
    </row>
    <row r="625" spans="1:16" x14ac:dyDescent="0.35">
      <c r="A625" s="17" t="s">
        <v>28</v>
      </c>
      <c r="B625" s="101">
        <v>889.6464162551398</v>
      </c>
      <c r="C625" s="102">
        <v>30881.143876810362</v>
      </c>
      <c r="D625" s="95">
        <f t="shared" si="161"/>
        <v>31770.7902930655</v>
      </c>
      <c r="E625" s="101">
        <v>815.60414089459687</v>
      </c>
      <c r="F625" s="102">
        <v>29367.839975670991</v>
      </c>
      <c r="G625" s="95">
        <f t="shared" si="164"/>
        <v>30183.444116565588</v>
      </c>
      <c r="H625" s="101">
        <v>240.55765708676108</v>
      </c>
      <c r="I625" s="102">
        <v>29525.167097065179</v>
      </c>
      <c r="J625" s="95">
        <f t="shared" si="162"/>
        <v>29765.724754151939</v>
      </c>
      <c r="K625" s="101">
        <v>85.661217032505192</v>
      </c>
      <c r="L625" s="102">
        <v>3832.408497520913</v>
      </c>
      <c r="M625" s="95">
        <f t="shared" si="165"/>
        <v>3918.0697145534182</v>
      </c>
      <c r="N625" s="96">
        <f t="shared" si="160"/>
        <v>2031.4694312690031</v>
      </c>
      <c r="O625" s="96">
        <f t="shared" si="160"/>
        <v>93606.55944706744</v>
      </c>
      <c r="P625" s="95">
        <f t="shared" si="163"/>
        <v>95638.028878336438</v>
      </c>
    </row>
    <row r="626" spans="1:16" x14ac:dyDescent="0.35">
      <c r="A626" s="12" t="s">
        <v>59</v>
      </c>
      <c r="B626" s="97">
        <f>B627+B628</f>
        <v>568.29759036134033</v>
      </c>
      <c r="C626" s="98">
        <f>C627+C628</f>
        <v>102111.93991869173</v>
      </c>
      <c r="D626" s="98">
        <f t="shared" si="161"/>
        <v>102680.23750905307</v>
      </c>
      <c r="E626" s="97">
        <f>E627+E628</f>
        <v>487.20714891238583</v>
      </c>
      <c r="F626" s="98">
        <f>F627+F628</f>
        <v>94090.158903656615</v>
      </c>
      <c r="G626" s="99">
        <f t="shared" si="164"/>
        <v>94577.366052569007</v>
      </c>
      <c r="H626" s="97">
        <f>SUM(H627:H628)</f>
        <v>588.50994662442156</v>
      </c>
      <c r="I626" s="97">
        <f>SUM(I627:I628)</f>
        <v>111306.08063789466</v>
      </c>
      <c r="J626" s="98">
        <f t="shared" si="162"/>
        <v>111894.59058451909</v>
      </c>
      <c r="K626" s="97">
        <f>SUM(K627:K628)</f>
        <v>713.32087810990242</v>
      </c>
      <c r="L626" s="97">
        <f>SUM(L627:L628)</f>
        <v>121598.25907323475</v>
      </c>
      <c r="M626" s="99">
        <f t="shared" si="165"/>
        <v>122311.57995134465</v>
      </c>
      <c r="N626" s="100">
        <f t="shared" si="160"/>
        <v>2357.3355640080499</v>
      </c>
      <c r="O626" s="100">
        <f t="shared" si="160"/>
        <v>429106.43853347772</v>
      </c>
      <c r="P626" s="99">
        <f t="shared" si="163"/>
        <v>431463.77409748576</v>
      </c>
    </row>
    <row r="627" spans="1:16" x14ac:dyDescent="0.35">
      <c r="A627" s="17" t="s">
        <v>60</v>
      </c>
      <c r="B627" s="101">
        <v>446.10331825387584</v>
      </c>
      <c r="C627" s="102">
        <v>70338.073594871094</v>
      </c>
      <c r="D627" s="95">
        <f t="shared" si="161"/>
        <v>70784.176913124975</v>
      </c>
      <c r="E627" s="101">
        <v>380.4168596006582</v>
      </c>
      <c r="F627" s="102">
        <v>65423.521806628887</v>
      </c>
      <c r="G627" s="95">
        <f t="shared" si="164"/>
        <v>65803.938666229544</v>
      </c>
      <c r="H627" s="101">
        <v>465.87535543087569</v>
      </c>
      <c r="I627" s="102">
        <v>78853.084770033616</v>
      </c>
      <c r="J627" s="95">
        <f t="shared" si="162"/>
        <v>79318.960125464495</v>
      </c>
      <c r="K627" s="101">
        <v>545.66581218736951</v>
      </c>
      <c r="L627" s="102">
        <v>80137.265301471009</v>
      </c>
      <c r="M627" s="95">
        <f t="shared" si="165"/>
        <v>80682.931113658371</v>
      </c>
      <c r="N627" s="96">
        <f t="shared" si="160"/>
        <v>1838.0613454727793</v>
      </c>
      <c r="O627" s="96">
        <f t="shared" si="160"/>
        <v>294751.9454730046</v>
      </c>
      <c r="P627" s="95">
        <f t="shared" si="163"/>
        <v>296590.00681847736</v>
      </c>
    </row>
    <row r="628" spans="1:16" x14ac:dyDescent="0.35">
      <c r="A628" s="17" t="s">
        <v>61</v>
      </c>
      <c r="B628" s="101">
        <v>122.19427210746449</v>
      </c>
      <c r="C628" s="102">
        <v>31773.866323820639</v>
      </c>
      <c r="D628" s="95">
        <f t="shared" si="161"/>
        <v>31896.060595928102</v>
      </c>
      <c r="E628" s="101">
        <v>106.79028931172762</v>
      </c>
      <c r="F628" s="102">
        <v>28666.637097027728</v>
      </c>
      <c r="G628" s="95">
        <f t="shared" si="164"/>
        <v>28773.427386339456</v>
      </c>
      <c r="H628" s="101">
        <v>122.63459119354583</v>
      </c>
      <c r="I628" s="102">
        <v>32452.995867861035</v>
      </c>
      <c r="J628" s="95">
        <f t="shared" si="162"/>
        <v>32575.630459054581</v>
      </c>
      <c r="K628" s="101">
        <v>167.65506592253286</v>
      </c>
      <c r="L628" s="102">
        <v>41460.993771763729</v>
      </c>
      <c r="M628" s="95">
        <f t="shared" si="165"/>
        <v>41628.648837686262</v>
      </c>
      <c r="N628" s="96">
        <f t="shared" si="160"/>
        <v>519.27421853527085</v>
      </c>
      <c r="O628" s="96">
        <f t="shared" si="160"/>
        <v>134354.49306047312</v>
      </c>
      <c r="P628" s="95">
        <f t="shared" si="163"/>
        <v>134873.7672790084</v>
      </c>
    </row>
    <row r="629" spans="1:16" x14ac:dyDescent="0.35">
      <c r="A629" s="17" t="s">
        <v>32</v>
      </c>
      <c r="B629" s="101">
        <v>78978</v>
      </c>
      <c r="C629" s="102"/>
      <c r="D629" s="95">
        <f t="shared" si="161"/>
        <v>78978</v>
      </c>
      <c r="E629" s="101">
        <v>77921.600000000006</v>
      </c>
      <c r="F629" s="102"/>
      <c r="G629" s="95">
        <f t="shared" si="164"/>
        <v>77921.600000000006</v>
      </c>
      <c r="H629" s="101">
        <v>75940</v>
      </c>
      <c r="I629" s="102"/>
      <c r="J629" s="95">
        <f t="shared" si="162"/>
        <v>75940</v>
      </c>
      <c r="K629" s="101">
        <v>100784</v>
      </c>
      <c r="L629" s="102"/>
      <c r="M629" s="95">
        <f t="shared" si="165"/>
        <v>100784</v>
      </c>
      <c r="N629" s="96">
        <f t="shared" si="160"/>
        <v>333623.59999999998</v>
      </c>
      <c r="O629" s="96">
        <f t="shared" si="160"/>
        <v>0</v>
      </c>
      <c r="P629" s="95">
        <f t="shared" si="163"/>
        <v>333623.59999999998</v>
      </c>
    </row>
    <row r="630" spans="1:16" x14ac:dyDescent="0.35">
      <c r="A630" s="12" t="s">
        <v>33</v>
      </c>
      <c r="B630" s="97">
        <f>B631+B632+B633</f>
        <v>2197.1478381539114</v>
      </c>
      <c r="C630" s="98">
        <f>C631+C632+C633</f>
        <v>56399.645618491209</v>
      </c>
      <c r="D630" s="98">
        <f t="shared" si="161"/>
        <v>58596.793456645122</v>
      </c>
      <c r="E630" s="97">
        <f>E631+E632+E633</f>
        <v>2133.8111326930816</v>
      </c>
      <c r="F630" s="98">
        <f>F631+F632+F633</f>
        <v>54536.064586741544</v>
      </c>
      <c r="G630" s="99">
        <f t="shared" si="164"/>
        <v>56669.875719434625</v>
      </c>
      <c r="H630" s="97">
        <f>SUM(H631:H633)</f>
        <v>2517.2557826573002</v>
      </c>
      <c r="I630" s="97">
        <f>SUM(I631:I633)</f>
        <v>59439.582074054313</v>
      </c>
      <c r="J630" s="98">
        <f t="shared" si="162"/>
        <v>61956.837856711616</v>
      </c>
      <c r="K630" s="97">
        <f>SUM(K631:K633)</f>
        <v>2259.8436966512468</v>
      </c>
      <c r="L630" s="97">
        <f>SUM(L631:L633)</f>
        <v>62779.735123356579</v>
      </c>
      <c r="M630" s="99">
        <f t="shared" si="165"/>
        <v>65039.578820007824</v>
      </c>
      <c r="N630" s="100">
        <f t="shared" si="160"/>
        <v>9108.0584501555404</v>
      </c>
      <c r="O630" s="100">
        <f t="shared" si="160"/>
        <v>233155.02740264364</v>
      </c>
      <c r="P630" s="99">
        <f t="shared" si="163"/>
        <v>242263.08585279918</v>
      </c>
    </row>
    <row r="631" spans="1:16" x14ac:dyDescent="0.35">
      <c r="A631" s="17" t="s">
        <v>88</v>
      </c>
      <c r="B631" s="101">
        <v>0</v>
      </c>
      <c r="C631" s="102">
        <v>19808.95033730465</v>
      </c>
      <c r="D631" s="95">
        <f t="shared" si="161"/>
        <v>19808.95033730465</v>
      </c>
      <c r="E631" s="101">
        <v>0</v>
      </c>
      <c r="F631" s="102">
        <v>20078.208738535744</v>
      </c>
      <c r="G631" s="95">
        <f t="shared" si="164"/>
        <v>20078.208738535744</v>
      </c>
      <c r="H631" s="101">
        <v>0</v>
      </c>
      <c r="I631" s="102">
        <v>21730.53184445533</v>
      </c>
      <c r="J631" s="95">
        <f t="shared" si="162"/>
        <v>21730.53184445533</v>
      </c>
      <c r="K631" s="101">
        <v>0</v>
      </c>
      <c r="L631" s="102">
        <v>22994.610400535381</v>
      </c>
      <c r="M631" s="95">
        <f t="shared" si="165"/>
        <v>22994.610400535381</v>
      </c>
      <c r="N631" s="96">
        <f t="shared" si="160"/>
        <v>0</v>
      </c>
      <c r="O631" s="96">
        <f t="shared" si="160"/>
        <v>84612.301320831102</v>
      </c>
      <c r="P631" s="95">
        <f t="shared" si="163"/>
        <v>84612.301320831102</v>
      </c>
    </row>
    <row r="632" spans="1:16" x14ac:dyDescent="0.35">
      <c r="A632" s="17" t="s">
        <v>89</v>
      </c>
      <c r="B632" s="101">
        <v>2043.2433381539115</v>
      </c>
      <c r="C632" s="102">
        <v>21700.864888502525</v>
      </c>
      <c r="D632" s="95">
        <f t="shared" si="161"/>
        <v>23744.108226656437</v>
      </c>
      <c r="E632" s="101">
        <v>1986.4111326930815</v>
      </c>
      <c r="F632" s="102">
        <v>20915.051027036978</v>
      </c>
      <c r="G632" s="95">
        <f t="shared" si="164"/>
        <v>22901.462159730057</v>
      </c>
      <c r="H632" s="101">
        <v>2343.3466972573001</v>
      </c>
      <c r="I632" s="102">
        <v>21968.512288425463</v>
      </c>
      <c r="J632" s="95">
        <f t="shared" si="162"/>
        <v>24311.858985682764</v>
      </c>
      <c r="K632" s="101">
        <v>2099.8436966512468</v>
      </c>
      <c r="L632" s="102">
        <v>22603.448906183265</v>
      </c>
      <c r="M632" s="95">
        <f t="shared" si="165"/>
        <v>24703.29260283451</v>
      </c>
      <c r="N632" s="96">
        <f t="shared" si="160"/>
        <v>8472.8448647555397</v>
      </c>
      <c r="O632" s="96">
        <f t="shared" si="160"/>
        <v>87187.877110148227</v>
      </c>
      <c r="P632" s="95">
        <f t="shared" si="163"/>
        <v>95660.721974903761</v>
      </c>
    </row>
    <row r="633" spans="1:16" ht="15" thickBot="1" x14ac:dyDescent="0.4">
      <c r="A633" s="17" t="s">
        <v>90</v>
      </c>
      <c r="B633" s="101">
        <v>153.90449999999996</v>
      </c>
      <c r="C633" s="102">
        <v>14889.830392684033</v>
      </c>
      <c r="D633" s="95">
        <f t="shared" si="161"/>
        <v>15043.734892684033</v>
      </c>
      <c r="E633" s="101">
        <v>147.4</v>
      </c>
      <c r="F633" s="102">
        <v>13542.804821168826</v>
      </c>
      <c r="G633" s="95">
        <f t="shared" si="164"/>
        <v>13690.204821168825</v>
      </c>
      <c r="H633" s="101">
        <v>173.90908540000004</v>
      </c>
      <c r="I633" s="102">
        <v>15740.537941173523</v>
      </c>
      <c r="J633" s="95">
        <f t="shared" si="162"/>
        <v>15914.447026573524</v>
      </c>
      <c r="K633" s="101">
        <v>160.00000000000003</v>
      </c>
      <c r="L633" s="102">
        <v>17181.675816637937</v>
      </c>
      <c r="M633" s="95">
        <f t="shared" si="165"/>
        <v>17341.675816637937</v>
      </c>
      <c r="N633" s="96">
        <f t="shared" si="160"/>
        <v>635.21358540000006</v>
      </c>
      <c r="O633" s="96">
        <f t="shared" si="160"/>
        <v>61354.848971664316</v>
      </c>
      <c r="P633" s="95">
        <f t="shared" si="163"/>
        <v>61990.062557064317</v>
      </c>
    </row>
    <row r="634" spans="1:16" ht="15" thickBot="1" x14ac:dyDescent="0.4">
      <c r="A634" s="86" t="s">
        <v>91</v>
      </c>
      <c r="B634" s="104">
        <f>B607+B608+B612+B615+B616+B617+B618+B619+B620+B621+B622+B623+B624+B625+B626+B629+B630</f>
        <v>255589.20895799727</v>
      </c>
      <c r="C634" s="105">
        <f>C607+C608+C612+C615+C616+C617+C618+C619+C620+C621+C622+C623+C624+C625+C626+C629+C630</f>
        <v>731837.63461743598</v>
      </c>
      <c r="D634" s="106">
        <f>B634+C634</f>
        <v>987426.84357543325</v>
      </c>
      <c r="E634" s="107">
        <f>E607+E608+E612+E615+E616+E617+E618+E619+E620+E621+E622+E623+E624+E625+E626+E629+E630</f>
        <v>307464.03739957616</v>
      </c>
      <c r="F634" s="105">
        <f>F607+F608+F612+F615+F616+F617+F618+F619+F620+F621+F622+F623+F624+F625+F626+F629+F630</f>
        <v>721037.9925226944</v>
      </c>
      <c r="G634" s="105">
        <f t="shared" si="164"/>
        <v>1028502.0299222706</v>
      </c>
      <c r="H634" s="105">
        <f>H607+H608+H612+H615+H616+H617+H618+H619+H620+H621+H622+H623+H624+H625+H626+H629+H630</f>
        <v>325965.26428871346</v>
      </c>
      <c r="I634" s="105">
        <f>I607+I608+I612+I615+I616+I617+I618+I619+I620+I621+I622+I623+I624+I625+I626+I629+I630</f>
        <v>729547.1548094051</v>
      </c>
      <c r="J634" s="105">
        <f t="shared" si="162"/>
        <v>1055512.4190981186</v>
      </c>
      <c r="K634" s="105">
        <f>K607+K608+K612+K615+K616+K617+K618+K619+K620+K621+K622+K623+K624+K625+K626+K629+K630</f>
        <v>314588.78616350662</v>
      </c>
      <c r="L634" s="105">
        <f>L607+L608+L612+L615+L616+L617+L618+L619+L620+L621+L622+L623+L624+L625+L626+L629+L630</f>
        <v>704221.91814561258</v>
      </c>
      <c r="M634" s="106">
        <f t="shared" si="165"/>
        <v>1018810.7043091191</v>
      </c>
      <c r="N634" s="107">
        <f>N607+N608+N612+N615+N616+N617+N618+N619+N620+N621+N622+N623+N624+N625+N626+N629+N630</f>
        <v>1203607.2968097934</v>
      </c>
      <c r="O634" s="105">
        <f>O607+O608+O612+O615+O616+O617+O618+O619+O620+O621+O622+O623+O624+O625+O626+O629+O630</f>
        <v>2886644.7000951474</v>
      </c>
      <c r="P634" s="118">
        <f t="shared" si="163"/>
        <v>4090251.9969049408</v>
      </c>
    </row>
    <row r="635" spans="1:16" x14ac:dyDescent="0.35">
      <c r="P635" s="119"/>
    </row>
    <row r="638" spans="1:16" x14ac:dyDescent="0.35">
      <c r="A638" s="137" t="s">
        <v>109</v>
      </c>
      <c r="B638" s="137"/>
      <c r="C638" s="137"/>
      <c r="D638" s="137"/>
      <c r="E638" s="137"/>
      <c r="F638" s="137"/>
      <c r="G638" s="137"/>
      <c r="H638" s="137"/>
      <c r="I638" s="137"/>
      <c r="J638" s="137"/>
      <c r="K638" s="137"/>
      <c r="L638" s="137"/>
      <c r="M638" s="137"/>
      <c r="N638" s="137"/>
      <c r="O638" s="137"/>
      <c r="P638" s="137"/>
    </row>
    <row r="639" spans="1:16" x14ac:dyDescent="0.35">
      <c r="A639" s="138" t="s">
        <v>102</v>
      </c>
      <c r="B639" s="138"/>
      <c r="C639" s="138"/>
      <c r="D639" s="138"/>
      <c r="E639" s="138"/>
      <c r="F639" s="138"/>
      <c r="G639" s="138"/>
      <c r="H639" s="138"/>
      <c r="I639" s="138"/>
      <c r="J639" s="138"/>
      <c r="K639" s="138"/>
      <c r="L639" s="138"/>
      <c r="M639" s="138"/>
      <c r="N639" s="138"/>
      <c r="O639" s="138"/>
      <c r="P639" s="138"/>
    </row>
    <row r="640" spans="1:16" ht="15" thickBot="1" x14ac:dyDescent="0.4">
      <c r="A640" s="115"/>
      <c r="B640" s="116"/>
      <c r="C640" s="116"/>
      <c r="D640" s="117"/>
      <c r="E640" s="117"/>
      <c r="F640" s="117"/>
      <c r="G640" s="117"/>
      <c r="H640" s="117"/>
      <c r="I640" s="117"/>
      <c r="J640" s="117"/>
      <c r="K640" s="117"/>
      <c r="L640" s="139"/>
      <c r="M640" s="139"/>
      <c r="N640" s="117"/>
      <c r="O640" s="140" t="s">
        <v>39</v>
      </c>
      <c r="P640" s="140"/>
    </row>
    <row r="641" spans="1:16" ht="15" thickBot="1" x14ac:dyDescent="0.4">
      <c r="A641" s="141" t="s">
        <v>2</v>
      </c>
      <c r="B641" s="143" t="s">
        <v>47</v>
      </c>
      <c r="C641" s="144"/>
      <c r="D641" s="145"/>
      <c r="E641" s="146" t="s">
        <v>48</v>
      </c>
      <c r="F641" s="144"/>
      <c r="G641" s="147"/>
      <c r="H641" s="143" t="s">
        <v>49</v>
      </c>
      <c r="I641" s="144"/>
      <c r="J641" s="145"/>
      <c r="K641" s="146" t="s">
        <v>50</v>
      </c>
      <c r="L641" s="144"/>
      <c r="M641" s="147"/>
      <c r="N641" s="146" t="s">
        <v>110</v>
      </c>
      <c r="O641" s="144"/>
      <c r="P641" s="147"/>
    </row>
    <row r="642" spans="1:16" ht="15" thickBot="1" x14ac:dyDescent="0.4">
      <c r="A642" s="142"/>
      <c r="B642" s="3" t="s">
        <v>8</v>
      </c>
      <c r="C642" s="4" t="s">
        <v>9</v>
      </c>
      <c r="D642" s="5" t="s">
        <v>10</v>
      </c>
      <c r="E642" s="3" t="s">
        <v>8</v>
      </c>
      <c r="F642" s="4" t="s">
        <v>9</v>
      </c>
      <c r="G642" s="6" t="s">
        <v>10</v>
      </c>
      <c r="H642" s="3" t="s">
        <v>8</v>
      </c>
      <c r="I642" s="4" t="s">
        <v>9</v>
      </c>
      <c r="J642" s="5" t="s">
        <v>10</v>
      </c>
      <c r="K642" s="3" t="s">
        <v>8</v>
      </c>
      <c r="L642" s="4" t="s">
        <v>9</v>
      </c>
      <c r="M642" s="6" t="s">
        <v>10</v>
      </c>
      <c r="N642" s="3" t="s">
        <v>8</v>
      </c>
      <c r="O642" s="4" t="s">
        <v>9</v>
      </c>
      <c r="P642" s="6" t="s">
        <v>10</v>
      </c>
    </row>
    <row r="643" spans="1:16" x14ac:dyDescent="0.35">
      <c r="A643" s="7" t="s">
        <v>11</v>
      </c>
      <c r="B643" s="93">
        <v>310.2466170731708</v>
      </c>
      <c r="C643" s="94">
        <v>140921.13921096511</v>
      </c>
      <c r="D643" s="95">
        <f>B643+C643</f>
        <v>141231.38582803827</v>
      </c>
      <c r="E643" s="93">
        <v>215.82599995923346</v>
      </c>
      <c r="F643" s="94">
        <v>100426.8383892929</v>
      </c>
      <c r="G643" s="95">
        <f>E643+F643</f>
        <v>100642.66438925212</v>
      </c>
      <c r="H643" s="93">
        <v>214.63602439024385</v>
      </c>
      <c r="I643" s="94">
        <v>107368.80181028594</v>
      </c>
      <c r="J643" s="95">
        <f>H643+I643</f>
        <v>107583.43783467618</v>
      </c>
      <c r="K643" s="93">
        <v>218.98449449477351</v>
      </c>
      <c r="L643" s="94">
        <v>109679.77595603658</v>
      </c>
      <c r="M643" s="95">
        <f>K643+L643</f>
        <v>109898.76045053135</v>
      </c>
      <c r="N643" s="96">
        <f t="shared" ref="N643:O669" si="166">B643+E643+H643+K643</f>
        <v>959.69313591742161</v>
      </c>
      <c r="O643" s="96">
        <f t="shared" si="166"/>
        <v>458396.55536658055</v>
      </c>
      <c r="P643" s="95">
        <f>N643+O643</f>
        <v>459356.24850249797</v>
      </c>
    </row>
    <row r="644" spans="1:16" x14ac:dyDescent="0.35">
      <c r="A644" s="12" t="s">
        <v>12</v>
      </c>
      <c r="B644" s="97">
        <f>B645+B646+B647</f>
        <v>43266.680529999998</v>
      </c>
      <c r="C644" s="98">
        <f>C645+C646+C647</f>
        <v>19717.974216484559</v>
      </c>
      <c r="D644" s="98">
        <f t="shared" ref="D644:D669" si="167">B644+C644</f>
        <v>62984.654746484557</v>
      </c>
      <c r="E644" s="97">
        <f>E645+E646+E647</f>
        <v>65928.203999999998</v>
      </c>
      <c r="F644" s="98">
        <f>F645+F646+F647</f>
        <v>24196.333673861503</v>
      </c>
      <c r="G644" s="99">
        <f>E644+F644</f>
        <v>90124.537673861501</v>
      </c>
      <c r="H644" s="97">
        <f>SUM(H645:H647)</f>
        <v>92248.771770000021</v>
      </c>
      <c r="I644" s="97">
        <f>SUM(I645:I647)</f>
        <v>29390.050749373102</v>
      </c>
      <c r="J644" s="98">
        <f t="shared" ref="J644:J670" si="168">H644+I644</f>
        <v>121638.82251937312</v>
      </c>
      <c r="K644" s="97">
        <f>SUM(K645:K647)</f>
        <v>78345.040000000008</v>
      </c>
      <c r="L644" s="97">
        <f>SUM(L645:L647)</f>
        <v>28632.019087951463</v>
      </c>
      <c r="M644" s="99">
        <f>K644+L644</f>
        <v>106977.05908795146</v>
      </c>
      <c r="N644" s="100">
        <f t="shared" si="166"/>
        <v>279788.69630000007</v>
      </c>
      <c r="O644" s="100">
        <f t="shared" si="166"/>
        <v>101936.37772767062</v>
      </c>
      <c r="P644" s="99">
        <f t="shared" ref="P644:P670" si="169">N644+O644</f>
        <v>381725.07402767066</v>
      </c>
    </row>
    <row r="645" spans="1:16" x14ac:dyDescent="0.35">
      <c r="A645" s="17" t="s">
        <v>85</v>
      </c>
      <c r="B645" s="101">
        <v>17097.008890000001</v>
      </c>
      <c r="C645" s="102">
        <v>3005.4</v>
      </c>
      <c r="D645" s="95">
        <f t="shared" si="167"/>
        <v>20102.408890000002</v>
      </c>
      <c r="E645" s="101">
        <v>25189</v>
      </c>
      <c r="F645" s="102">
        <v>4264.7</v>
      </c>
      <c r="G645" s="95">
        <f t="shared" ref="G645:G670" si="170">E645+F645</f>
        <v>29453.7</v>
      </c>
      <c r="H645" s="101">
        <v>34536.331109999999</v>
      </c>
      <c r="I645" s="102">
        <v>6240.2759999999898</v>
      </c>
      <c r="J645" s="95">
        <f t="shared" si="168"/>
        <v>40776.60710999999</v>
      </c>
      <c r="K645" s="101">
        <v>32760.800000000003</v>
      </c>
      <c r="L645" s="102">
        <v>5559.5</v>
      </c>
      <c r="M645" s="95">
        <f t="shared" ref="M645:M670" si="171">K645+L645</f>
        <v>38320.300000000003</v>
      </c>
      <c r="N645" s="96">
        <f t="shared" si="166"/>
        <v>109583.14</v>
      </c>
      <c r="O645" s="96">
        <f t="shared" si="166"/>
        <v>19069.875999999989</v>
      </c>
      <c r="P645" s="95">
        <f t="shared" si="169"/>
        <v>128653.01599999999</v>
      </c>
    </row>
    <row r="646" spans="1:16" x14ac:dyDescent="0.35">
      <c r="A646" s="17" t="s">
        <v>53</v>
      </c>
      <c r="B646" s="101">
        <v>25583.39964</v>
      </c>
      <c r="C646" s="102">
        <v>5304.1323599999996</v>
      </c>
      <c r="D646" s="95">
        <f t="shared" si="167"/>
        <v>30887.531999999999</v>
      </c>
      <c r="E646" s="101">
        <v>40107.300000000003</v>
      </c>
      <c r="F646" s="102">
        <v>6643.7</v>
      </c>
      <c r="G646" s="95">
        <f t="shared" si="170"/>
        <v>46751</v>
      </c>
      <c r="H646" s="101">
        <v>57046.340660000009</v>
      </c>
      <c r="I646" s="102">
        <v>9535.8126400000001</v>
      </c>
      <c r="J646" s="95">
        <f t="shared" si="168"/>
        <v>66582.153300000005</v>
      </c>
      <c r="K646" s="101">
        <v>44875.8</v>
      </c>
      <c r="L646" s="102">
        <v>8477.2999999999993</v>
      </c>
      <c r="M646" s="95">
        <f t="shared" si="171"/>
        <v>53353.100000000006</v>
      </c>
      <c r="N646" s="96">
        <f t="shared" si="166"/>
        <v>167612.84030000004</v>
      </c>
      <c r="O646" s="96">
        <f t="shared" si="166"/>
        <v>29960.945</v>
      </c>
      <c r="P646" s="95">
        <f t="shared" si="169"/>
        <v>197573.78530000005</v>
      </c>
    </row>
    <row r="647" spans="1:16" x14ac:dyDescent="0.35">
      <c r="A647" s="17" t="s">
        <v>15</v>
      </c>
      <c r="B647" s="101">
        <v>586.27199999999982</v>
      </c>
      <c r="C647" s="102">
        <v>11408.44185648456</v>
      </c>
      <c r="D647" s="95">
        <f t="shared" si="167"/>
        <v>11994.713856484559</v>
      </c>
      <c r="E647" s="101">
        <v>631.904</v>
      </c>
      <c r="F647" s="102">
        <v>13287.933673861502</v>
      </c>
      <c r="G647" s="95">
        <f t="shared" si="170"/>
        <v>13919.837673861502</v>
      </c>
      <c r="H647" s="101">
        <v>666.09999999999991</v>
      </c>
      <c r="I647" s="102">
        <v>13613.962109373111</v>
      </c>
      <c r="J647" s="95">
        <f t="shared" si="168"/>
        <v>14280.062109373112</v>
      </c>
      <c r="K647" s="101">
        <v>708.43999999999994</v>
      </c>
      <c r="L647" s="102">
        <v>14595.219087951464</v>
      </c>
      <c r="M647" s="95">
        <f t="shared" si="171"/>
        <v>15303.659087951464</v>
      </c>
      <c r="N647" s="96">
        <f t="shared" si="166"/>
        <v>2592.7159999999999</v>
      </c>
      <c r="O647" s="96">
        <f t="shared" si="166"/>
        <v>52905.556727670642</v>
      </c>
      <c r="P647" s="95">
        <f t="shared" si="169"/>
        <v>55498.272727670643</v>
      </c>
    </row>
    <row r="648" spans="1:16" x14ac:dyDescent="0.35">
      <c r="A648" s="12" t="s">
        <v>16</v>
      </c>
      <c r="B648" s="97">
        <f>B649+B650</f>
        <v>40689.343123182938</v>
      </c>
      <c r="C648" s="98">
        <f>C649+C650</f>
        <v>102059.146251021</v>
      </c>
      <c r="D648" s="98">
        <f t="shared" si="167"/>
        <v>142748.48937420393</v>
      </c>
      <c r="E648" s="97">
        <f>E649+E650</f>
        <v>58986.139026522484</v>
      </c>
      <c r="F648" s="98">
        <f>F649+F650</f>
        <v>106268.1709018636</v>
      </c>
      <c r="G648" s="99">
        <f t="shared" si="170"/>
        <v>165254.30992838609</v>
      </c>
      <c r="H648" s="97">
        <f>SUM(H649:H650)</f>
        <v>52362.767625308174</v>
      </c>
      <c r="I648" s="97">
        <f>SUM(I649:I650)</f>
        <v>116633.67170616274</v>
      </c>
      <c r="J648" s="98">
        <f t="shared" si="168"/>
        <v>168996.43933147093</v>
      </c>
      <c r="K648" s="97">
        <f>SUM(K649:K650)</f>
        <v>36797.222800290903</v>
      </c>
      <c r="L648" s="97">
        <f>SUM(L649:L650)</f>
        <v>106242.91104152749</v>
      </c>
      <c r="M648" s="99">
        <f t="shared" si="171"/>
        <v>143040.1338418184</v>
      </c>
      <c r="N648" s="100">
        <f t="shared" si="166"/>
        <v>188835.47257530451</v>
      </c>
      <c r="O648" s="100">
        <f t="shared" si="166"/>
        <v>431203.89990057482</v>
      </c>
      <c r="P648" s="99">
        <f t="shared" si="169"/>
        <v>620039.37247587927</v>
      </c>
    </row>
    <row r="649" spans="1:16" x14ac:dyDescent="0.35">
      <c r="A649" s="17" t="s">
        <v>17</v>
      </c>
      <c r="B649" s="101">
        <v>27553.423277298109</v>
      </c>
      <c r="C649" s="102">
        <v>2289.3207912376565</v>
      </c>
      <c r="D649" s="95">
        <f t="shared" si="167"/>
        <v>29842.744068535765</v>
      </c>
      <c r="E649" s="101">
        <v>45734.164013101443</v>
      </c>
      <c r="F649" s="102">
        <v>4766.0781822194622</v>
      </c>
      <c r="G649" s="95">
        <f t="shared" si="170"/>
        <v>50500.242195320905</v>
      </c>
      <c r="H649" s="101">
        <v>39175.607372451334</v>
      </c>
      <c r="I649" s="102">
        <v>4177.2206325821753</v>
      </c>
      <c r="J649" s="95">
        <f t="shared" si="168"/>
        <v>43352.828005033509</v>
      </c>
      <c r="K649" s="101">
        <v>23457.148134597282</v>
      </c>
      <c r="L649" s="102">
        <v>2601.4847279487076</v>
      </c>
      <c r="M649" s="95">
        <f t="shared" si="171"/>
        <v>26058.63286254599</v>
      </c>
      <c r="N649" s="96">
        <f t="shared" si="166"/>
        <v>135920.34279744816</v>
      </c>
      <c r="O649" s="96">
        <f t="shared" si="166"/>
        <v>13834.104333988002</v>
      </c>
      <c r="P649" s="95">
        <f t="shared" si="169"/>
        <v>149754.44713143617</v>
      </c>
    </row>
    <row r="650" spans="1:16" x14ac:dyDescent="0.35">
      <c r="A650" s="17" t="s">
        <v>18</v>
      </c>
      <c r="B650" s="101">
        <v>13135.919845884828</v>
      </c>
      <c r="C650" s="102">
        <v>99769.825459783344</v>
      </c>
      <c r="D650" s="95">
        <f t="shared" si="167"/>
        <v>112905.74530566817</v>
      </c>
      <c r="E650" s="101">
        <v>13251.975013421041</v>
      </c>
      <c r="F650" s="102">
        <v>101502.09271964413</v>
      </c>
      <c r="G650" s="95">
        <f t="shared" si="170"/>
        <v>114754.06773306517</v>
      </c>
      <c r="H650" s="101">
        <v>13187.160252856838</v>
      </c>
      <c r="I650" s="102">
        <v>112456.45107358057</v>
      </c>
      <c r="J650" s="95">
        <f t="shared" si="168"/>
        <v>125643.6113264374</v>
      </c>
      <c r="K650" s="101">
        <v>13340.074665693619</v>
      </c>
      <c r="L650" s="102">
        <v>103641.42631357879</v>
      </c>
      <c r="M650" s="95">
        <f t="shared" si="171"/>
        <v>116981.50097927242</v>
      </c>
      <c r="N650" s="96">
        <f t="shared" si="166"/>
        <v>52915.129777856324</v>
      </c>
      <c r="O650" s="96">
        <f t="shared" si="166"/>
        <v>417369.79556658684</v>
      </c>
      <c r="P650" s="95">
        <f t="shared" si="169"/>
        <v>470284.92534444318</v>
      </c>
    </row>
    <row r="651" spans="1:16" x14ac:dyDescent="0.35">
      <c r="A651" s="17" t="s">
        <v>19</v>
      </c>
      <c r="B651" s="101">
        <v>13256.106896652738</v>
      </c>
      <c r="C651" s="102">
        <v>5131.7471537254023</v>
      </c>
      <c r="D651" s="95">
        <f t="shared" si="167"/>
        <v>18387.854050378141</v>
      </c>
      <c r="E651" s="101">
        <v>12013.862957156245</v>
      </c>
      <c r="F651" s="102">
        <v>4606.0342994284001</v>
      </c>
      <c r="G651" s="95">
        <f t="shared" si="170"/>
        <v>16619.897256584645</v>
      </c>
      <c r="H651" s="101">
        <v>14337.752646911595</v>
      </c>
      <c r="I651" s="102">
        <v>5848.7687407233389</v>
      </c>
      <c r="J651" s="95">
        <f t="shared" si="168"/>
        <v>20186.521387634933</v>
      </c>
      <c r="K651" s="101">
        <v>14702.358635536499</v>
      </c>
      <c r="L651" s="102">
        <v>5922.0821802666705</v>
      </c>
      <c r="M651" s="95">
        <f t="shared" si="171"/>
        <v>20624.440815803169</v>
      </c>
      <c r="N651" s="96">
        <f t="shared" si="166"/>
        <v>54310.081136257075</v>
      </c>
      <c r="O651" s="96">
        <f t="shared" si="166"/>
        <v>21508.63237414381</v>
      </c>
      <c r="P651" s="95">
        <f t="shared" si="169"/>
        <v>75818.713510400878</v>
      </c>
    </row>
    <row r="652" spans="1:16" x14ac:dyDescent="0.35">
      <c r="A652" s="17" t="s">
        <v>86</v>
      </c>
      <c r="B652" s="101">
        <v>3243.4538349186651</v>
      </c>
      <c r="C652" s="101">
        <v>3199.1061281433758</v>
      </c>
      <c r="D652" s="101">
        <f t="shared" si="167"/>
        <v>6442.5599630620409</v>
      </c>
      <c r="E652" s="101">
        <v>3518.4282535363641</v>
      </c>
      <c r="F652" s="101">
        <v>3653.7401068538261</v>
      </c>
      <c r="G652" s="101">
        <f t="shared" si="170"/>
        <v>7172.1683603901902</v>
      </c>
      <c r="H652" s="101">
        <v>3307.9272363006189</v>
      </c>
      <c r="I652" s="101">
        <v>3394.2076666150874</v>
      </c>
      <c r="J652" s="95">
        <f t="shared" si="168"/>
        <v>6702.1349029157063</v>
      </c>
      <c r="K652" s="101">
        <v>3621.7354259618701</v>
      </c>
      <c r="L652" s="101">
        <v>3678.9136443476314</v>
      </c>
      <c r="M652" s="101">
        <f t="shared" si="171"/>
        <v>7300.6490703095014</v>
      </c>
      <c r="N652" s="96">
        <f t="shared" si="166"/>
        <v>13691.544750717518</v>
      </c>
      <c r="O652" s="96">
        <f t="shared" si="166"/>
        <v>13925.96754595992</v>
      </c>
      <c r="P652" s="95">
        <f t="shared" si="169"/>
        <v>27617.512296677436</v>
      </c>
    </row>
    <row r="653" spans="1:16" x14ac:dyDescent="0.35">
      <c r="A653" s="17" t="s">
        <v>21</v>
      </c>
      <c r="B653" s="101">
        <v>5178.1087947167853</v>
      </c>
      <c r="C653" s="102">
        <v>51230.64319002477</v>
      </c>
      <c r="D653" s="95">
        <f t="shared" si="167"/>
        <v>56408.751984741553</v>
      </c>
      <c r="E653" s="101">
        <v>7720.3105946138503</v>
      </c>
      <c r="F653" s="102">
        <v>74630.532921174265</v>
      </c>
      <c r="G653" s="95">
        <f t="shared" si="170"/>
        <v>82350.843515788118</v>
      </c>
      <c r="H653" s="101">
        <v>6487.3617729126772</v>
      </c>
      <c r="I653" s="102">
        <v>73184.292697471581</v>
      </c>
      <c r="J653" s="95">
        <f t="shared" si="168"/>
        <v>79671.654470384252</v>
      </c>
      <c r="K653" s="101">
        <v>9295.9561576820488</v>
      </c>
      <c r="L653" s="102">
        <v>74152.882858637604</v>
      </c>
      <c r="M653" s="95">
        <f t="shared" si="171"/>
        <v>83448.83901631966</v>
      </c>
      <c r="N653" s="96">
        <f t="shared" si="166"/>
        <v>28681.737319925363</v>
      </c>
      <c r="O653" s="96">
        <f t="shared" si="166"/>
        <v>273198.35166730825</v>
      </c>
      <c r="P653" s="95">
        <f t="shared" si="169"/>
        <v>301880.08898723358</v>
      </c>
    </row>
    <row r="654" spans="1:16" x14ac:dyDescent="0.35">
      <c r="A654" s="17" t="s">
        <v>22</v>
      </c>
      <c r="B654" s="101">
        <v>9073.5651119834456</v>
      </c>
      <c r="C654" s="102">
        <v>41757.746914562485</v>
      </c>
      <c r="D654" s="95">
        <f t="shared" si="167"/>
        <v>50831.312026545929</v>
      </c>
      <c r="E654" s="101">
        <v>7649.1089854602933</v>
      </c>
      <c r="F654" s="102">
        <v>38302.420198733525</v>
      </c>
      <c r="G654" s="95">
        <f t="shared" si="170"/>
        <v>45951.529184193816</v>
      </c>
      <c r="H654" s="101">
        <v>7679.2405292719768</v>
      </c>
      <c r="I654" s="102">
        <v>37730.682033329897</v>
      </c>
      <c r="J654" s="95">
        <f t="shared" si="168"/>
        <v>45409.922562601874</v>
      </c>
      <c r="K654" s="101">
        <v>9859.792475034541</v>
      </c>
      <c r="L654" s="102">
        <v>47224.33642927961</v>
      </c>
      <c r="M654" s="95">
        <f t="shared" si="171"/>
        <v>57084.128904314151</v>
      </c>
      <c r="N654" s="96">
        <f t="shared" si="166"/>
        <v>34261.70710175026</v>
      </c>
      <c r="O654" s="96">
        <f t="shared" si="166"/>
        <v>165015.18557590552</v>
      </c>
      <c r="P654" s="95">
        <f t="shared" si="169"/>
        <v>199276.89267765579</v>
      </c>
    </row>
    <row r="655" spans="1:16" x14ac:dyDescent="0.35">
      <c r="A655" s="17" t="s">
        <v>23</v>
      </c>
      <c r="B655" s="101">
        <v>6367.3471285217784</v>
      </c>
      <c r="C655" s="102">
        <v>25080.443067623553</v>
      </c>
      <c r="D655" s="95">
        <f t="shared" si="167"/>
        <v>31447.790196145332</v>
      </c>
      <c r="E655" s="101">
        <v>6846.7235494220786</v>
      </c>
      <c r="F655" s="102">
        <v>26189.829944416044</v>
      </c>
      <c r="G655" s="95">
        <f t="shared" si="170"/>
        <v>33036.553493838124</v>
      </c>
      <c r="H655" s="101">
        <v>6712.7107668642693</v>
      </c>
      <c r="I655" s="102">
        <v>25709.349006497032</v>
      </c>
      <c r="J655" s="95">
        <f t="shared" si="168"/>
        <v>32422.059773361303</v>
      </c>
      <c r="K655" s="101">
        <v>6252.0904874322505</v>
      </c>
      <c r="L655" s="102">
        <v>25554.979524617574</v>
      </c>
      <c r="M655" s="95">
        <f t="shared" si="171"/>
        <v>31807.070012049826</v>
      </c>
      <c r="N655" s="96">
        <f t="shared" si="166"/>
        <v>26178.871932240378</v>
      </c>
      <c r="O655" s="96">
        <f t="shared" si="166"/>
        <v>102534.60154315422</v>
      </c>
      <c r="P655" s="95">
        <f t="shared" si="169"/>
        <v>128713.4734753946</v>
      </c>
    </row>
    <row r="656" spans="1:16" x14ac:dyDescent="0.35">
      <c r="A656" s="17" t="s">
        <v>56</v>
      </c>
      <c r="B656" s="101">
        <v>195.93542306476149</v>
      </c>
      <c r="C656" s="102">
        <v>4793.0173643404351</v>
      </c>
      <c r="D656" s="95">
        <f t="shared" si="167"/>
        <v>4988.9527874051964</v>
      </c>
      <c r="E656" s="101">
        <v>178.1580044663541</v>
      </c>
      <c r="F656" s="102">
        <v>4135.8628484211176</v>
      </c>
      <c r="G656" s="95">
        <f t="shared" si="170"/>
        <v>4314.0208528874718</v>
      </c>
      <c r="H656" s="101">
        <v>187.67313637617212</v>
      </c>
      <c r="I656" s="102">
        <v>4675.3207891770526</v>
      </c>
      <c r="J656" s="95">
        <f t="shared" si="168"/>
        <v>4862.9939255532245</v>
      </c>
      <c r="K656" s="101">
        <v>218.06730612244905</v>
      </c>
      <c r="L656" s="102">
        <v>4782.9612498701499</v>
      </c>
      <c r="M656" s="95">
        <f t="shared" si="171"/>
        <v>5001.0285559925987</v>
      </c>
      <c r="N656" s="96">
        <f t="shared" si="166"/>
        <v>779.83387002973677</v>
      </c>
      <c r="O656" s="96">
        <f t="shared" si="166"/>
        <v>18387.162251808753</v>
      </c>
      <c r="P656" s="95">
        <f t="shared" si="169"/>
        <v>19166.996121838489</v>
      </c>
    </row>
    <row r="657" spans="1:16" x14ac:dyDescent="0.35">
      <c r="A657" s="17" t="s">
        <v>24</v>
      </c>
      <c r="B657" s="101">
        <v>12972.2863</v>
      </c>
      <c r="C657" s="102">
        <v>0</v>
      </c>
      <c r="D657" s="95">
        <f t="shared" si="167"/>
        <v>12972.2863</v>
      </c>
      <c r="E657" s="101">
        <v>23700.6</v>
      </c>
      <c r="F657" s="102">
        <v>0</v>
      </c>
      <c r="G657" s="95">
        <f t="shared" si="170"/>
        <v>23700.6</v>
      </c>
      <c r="H657" s="101">
        <v>27532.3</v>
      </c>
      <c r="I657" s="102">
        <v>0</v>
      </c>
      <c r="J657" s="95">
        <f t="shared" si="168"/>
        <v>27532.3</v>
      </c>
      <c r="K657" s="101">
        <v>31591.283199999998</v>
      </c>
      <c r="L657" s="102"/>
      <c r="M657" s="95">
        <f t="shared" si="171"/>
        <v>31591.283199999998</v>
      </c>
      <c r="N657" s="96">
        <f t="shared" si="166"/>
        <v>95796.469500000007</v>
      </c>
      <c r="O657" s="96">
        <f t="shared" si="166"/>
        <v>0</v>
      </c>
      <c r="P657" s="95">
        <f t="shared" si="169"/>
        <v>95796.469500000007</v>
      </c>
    </row>
    <row r="658" spans="1:16" x14ac:dyDescent="0.35">
      <c r="A658" s="17" t="s">
        <v>25</v>
      </c>
      <c r="B658" s="101">
        <v>7981.9368547597633</v>
      </c>
      <c r="C658" s="102">
        <v>128261.99243659178</v>
      </c>
      <c r="D658" s="95">
        <f t="shared" si="167"/>
        <v>136243.92929135155</v>
      </c>
      <c r="E658" s="101">
        <v>9183.1401946484566</v>
      </c>
      <c r="F658" s="102">
        <v>150729.10695473777</v>
      </c>
      <c r="G658" s="95">
        <f t="shared" si="170"/>
        <v>159912.24714938624</v>
      </c>
      <c r="H658" s="101">
        <v>6684.8735168469311</v>
      </c>
      <c r="I658" s="102">
        <v>118229.13721131744</v>
      </c>
      <c r="J658" s="95">
        <f t="shared" si="168"/>
        <v>124914.01072816437</v>
      </c>
      <c r="K658" s="101">
        <v>8497.7489196269617</v>
      </c>
      <c r="L658" s="102">
        <v>125811.63101078122</v>
      </c>
      <c r="M658" s="95">
        <f t="shared" si="171"/>
        <v>134309.37993040818</v>
      </c>
      <c r="N658" s="96">
        <f t="shared" si="166"/>
        <v>32347.699485882113</v>
      </c>
      <c r="O658" s="96">
        <f t="shared" si="166"/>
        <v>523031.86761342821</v>
      </c>
      <c r="P658" s="95">
        <f t="shared" si="169"/>
        <v>555379.56709931034</v>
      </c>
    </row>
    <row r="659" spans="1:16" x14ac:dyDescent="0.35">
      <c r="A659" s="17" t="s">
        <v>26</v>
      </c>
      <c r="B659" s="101">
        <v>22124.971793573954</v>
      </c>
      <c r="C659" s="102">
        <v>17475.650676000696</v>
      </c>
      <c r="D659" s="95">
        <f t="shared" si="167"/>
        <v>39600.62246957465</v>
      </c>
      <c r="E659" s="101">
        <v>20239.410138855987</v>
      </c>
      <c r="F659" s="102">
        <v>17723.601643357892</v>
      </c>
      <c r="G659" s="95">
        <f t="shared" si="170"/>
        <v>37963.011782213878</v>
      </c>
      <c r="H659" s="101">
        <v>22695.333214625407</v>
      </c>
      <c r="I659" s="102">
        <v>18265.456117128651</v>
      </c>
      <c r="J659" s="95">
        <f t="shared" si="168"/>
        <v>40960.789331754058</v>
      </c>
      <c r="K659" s="101">
        <v>19201.983670271115</v>
      </c>
      <c r="L659" s="102">
        <v>15519.977354863917</v>
      </c>
      <c r="M659" s="95">
        <f t="shared" si="171"/>
        <v>34721.961025135031</v>
      </c>
      <c r="N659" s="96">
        <f t="shared" si="166"/>
        <v>84261.698817326469</v>
      </c>
      <c r="O659" s="96">
        <f t="shared" si="166"/>
        <v>68984.685791351163</v>
      </c>
      <c r="P659" s="95">
        <f t="shared" si="169"/>
        <v>153246.38460867765</v>
      </c>
    </row>
    <row r="660" spans="1:16" x14ac:dyDescent="0.35">
      <c r="A660" s="17" t="s">
        <v>87</v>
      </c>
      <c r="B660" s="101">
        <v>5772.5360284090029</v>
      </c>
      <c r="C660" s="102">
        <v>1810.0883714309948</v>
      </c>
      <c r="D660" s="95">
        <f t="shared" si="167"/>
        <v>7582.6243998399977</v>
      </c>
      <c r="E660" s="101">
        <v>5239.5466581489691</v>
      </c>
      <c r="F660" s="102">
        <v>1656.7157418510305</v>
      </c>
      <c r="G660" s="95">
        <f t="shared" si="170"/>
        <v>6896.2623999999996</v>
      </c>
      <c r="H660" s="101">
        <v>5702.2002809436044</v>
      </c>
      <c r="I660" s="102">
        <v>1797.399719056396</v>
      </c>
      <c r="J660" s="95">
        <f t="shared" si="168"/>
        <v>7499.6</v>
      </c>
      <c r="K660" s="101">
        <v>6331.08102812368</v>
      </c>
      <c r="L660" s="102">
        <v>1989.277901797529</v>
      </c>
      <c r="M660" s="95">
        <f t="shared" si="171"/>
        <v>8320.358929921209</v>
      </c>
      <c r="N660" s="96">
        <f t="shared" si="166"/>
        <v>23045.363995625259</v>
      </c>
      <c r="O660" s="96">
        <f t="shared" si="166"/>
        <v>7253.4817341359503</v>
      </c>
      <c r="P660" s="95">
        <f t="shared" si="169"/>
        <v>30298.845729761211</v>
      </c>
    </row>
    <row r="661" spans="1:16" x14ac:dyDescent="0.35">
      <c r="A661" s="17" t="s">
        <v>28</v>
      </c>
      <c r="B661" s="101">
        <v>364.51581715959634</v>
      </c>
      <c r="C661" s="102">
        <v>10385.67290699719</v>
      </c>
      <c r="D661" s="95">
        <f t="shared" si="167"/>
        <v>10750.188724156786</v>
      </c>
      <c r="E661" s="101">
        <v>453.13872520652319</v>
      </c>
      <c r="F661" s="102">
        <v>16459.913855841944</v>
      </c>
      <c r="G661" s="95">
        <f t="shared" si="170"/>
        <v>16913.052581048465</v>
      </c>
      <c r="H661" s="101">
        <v>184.30831005132089</v>
      </c>
      <c r="I661" s="102">
        <v>21714.076034229623</v>
      </c>
      <c r="J661" s="95">
        <f t="shared" si="168"/>
        <v>21898.384344280945</v>
      </c>
      <c r="K661" s="101">
        <v>193.64902786603565</v>
      </c>
      <c r="L661" s="102">
        <v>20577.947522257171</v>
      </c>
      <c r="M661" s="95">
        <f t="shared" si="171"/>
        <v>20771.596550123206</v>
      </c>
      <c r="N661" s="96">
        <f t="shared" si="166"/>
        <v>1195.611880283476</v>
      </c>
      <c r="O661" s="96">
        <f t="shared" si="166"/>
        <v>69137.610319325933</v>
      </c>
      <c r="P661" s="95">
        <f t="shared" si="169"/>
        <v>70333.222199609416</v>
      </c>
    </row>
    <row r="662" spans="1:16" x14ac:dyDescent="0.35">
      <c r="A662" s="12" t="s">
        <v>59</v>
      </c>
      <c r="B662" s="97">
        <f>B663+B664</f>
        <v>583.85937064085022</v>
      </c>
      <c r="C662" s="98">
        <f>C663+C664</f>
        <v>105860.70850662192</v>
      </c>
      <c r="D662" s="98">
        <f t="shared" si="167"/>
        <v>106444.56787726277</v>
      </c>
      <c r="E662" s="97">
        <f>E663+E664</f>
        <v>502.99805656218643</v>
      </c>
      <c r="F662" s="98">
        <f>F663+F664</f>
        <v>98717.624390576137</v>
      </c>
      <c r="G662" s="99">
        <f t="shared" si="170"/>
        <v>99220.622447138318</v>
      </c>
      <c r="H662" s="97">
        <f>SUM(H663:H664)</f>
        <v>610.03763751189001</v>
      </c>
      <c r="I662" s="97">
        <f>SUM(I663:I664)</f>
        <v>116014.09720715779</v>
      </c>
      <c r="J662" s="98">
        <f t="shared" si="168"/>
        <v>116624.13484466968</v>
      </c>
      <c r="K662" s="97">
        <f>SUM(K663:K664)</f>
        <v>739.12538417336157</v>
      </c>
      <c r="L662" s="97">
        <f>SUM(L663:L664)</f>
        <v>124945.74945254499</v>
      </c>
      <c r="M662" s="99">
        <f t="shared" si="171"/>
        <v>125684.87483671834</v>
      </c>
      <c r="N662" s="100">
        <f t="shared" si="166"/>
        <v>2436.0204488882882</v>
      </c>
      <c r="O662" s="100">
        <f t="shared" si="166"/>
        <v>445538.17955690075</v>
      </c>
      <c r="P662" s="99">
        <f t="shared" si="169"/>
        <v>447974.20000578905</v>
      </c>
    </row>
    <row r="663" spans="1:16" x14ac:dyDescent="0.35">
      <c r="A663" s="17" t="s">
        <v>60</v>
      </c>
      <c r="B663" s="101">
        <v>458.27424788053833</v>
      </c>
      <c r="C663" s="102">
        <v>72628.720130869042</v>
      </c>
      <c r="D663" s="95">
        <f t="shared" si="167"/>
        <v>73086.994378749587</v>
      </c>
      <c r="E663" s="101">
        <v>391.82936538867796</v>
      </c>
      <c r="F663" s="102">
        <v>68649.283714511097</v>
      </c>
      <c r="G663" s="95">
        <f t="shared" si="170"/>
        <v>69041.113079899776</v>
      </c>
      <c r="H663" s="101">
        <v>481.97611171124106</v>
      </c>
      <c r="I663" s="102">
        <v>81925.000347630586</v>
      </c>
      <c r="J663" s="95">
        <f t="shared" si="168"/>
        <v>82406.976459341822</v>
      </c>
      <c r="K663" s="101">
        <v>564.7641156139274</v>
      </c>
      <c r="L663" s="102">
        <v>82500.745662476009</v>
      </c>
      <c r="M663" s="95">
        <f t="shared" si="171"/>
        <v>83065.509778089938</v>
      </c>
      <c r="N663" s="96">
        <f t="shared" si="166"/>
        <v>1896.8438405943848</v>
      </c>
      <c r="O663" s="96">
        <f t="shared" si="166"/>
        <v>305703.74985548673</v>
      </c>
      <c r="P663" s="95">
        <f t="shared" si="169"/>
        <v>307600.59369608114</v>
      </c>
    </row>
    <row r="664" spans="1:16" x14ac:dyDescent="0.35">
      <c r="A664" s="17" t="s">
        <v>61</v>
      </c>
      <c r="B664" s="101">
        <v>125.58512276031188</v>
      </c>
      <c r="C664" s="102">
        <v>33231.988375752873</v>
      </c>
      <c r="D664" s="95">
        <f t="shared" si="167"/>
        <v>33357.573498513186</v>
      </c>
      <c r="E664" s="101">
        <v>111.16869117350845</v>
      </c>
      <c r="F664" s="102">
        <v>30068.340676065043</v>
      </c>
      <c r="G664" s="95">
        <f t="shared" si="170"/>
        <v>30179.509367238552</v>
      </c>
      <c r="H664" s="101">
        <v>128.06152580064895</v>
      </c>
      <c r="I664" s="102">
        <v>34089.096859527192</v>
      </c>
      <c r="J664" s="95">
        <f t="shared" si="168"/>
        <v>34217.158385327843</v>
      </c>
      <c r="K664" s="101">
        <v>174.36126855943417</v>
      </c>
      <c r="L664" s="102">
        <v>42445.003790068971</v>
      </c>
      <c r="M664" s="95">
        <f t="shared" si="171"/>
        <v>42619.365058628406</v>
      </c>
      <c r="N664" s="96">
        <f t="shared" si="166"/>
        <v>539.17660829390343</v>
      </c>
      <c r="O664" s="96">
        <f t="shared" si="166"/>
        <v>139834.42970141408</v>
      </c>
      <c r="P664" s="95">
        <f t="shared" si="169"/>
        <v>140373.60630970798</v>
      </c>
    </row>
    <row r="665" spans="1:16" x14ac:dyDescent="0.35">
      <c r="A665" s="17" t="s">
        <v>32</v>
      </c>
      <c r="B665" s="101">
        <v>83426.899999999994</v>
      </c>
      <c r="C665" s="102"/>
      <c r="D665" s="95">
        <f t="shared" si="167"/>
        <v>83426.899999999994</v>
      </c>
      <c r="E665" s="101">
        <v>82353.464000000007</v>
      </c>
      <c r="F665" s="102"/>
      <c r="G665" s="95">
        <f t="shared" si="170"/>
        <v>82353.464000000007</v>
      </c>
      <c r="H665" s="101">
        <v>79737</v>
      </c>
      <c r="I665" s="102"/>
      <c r="J665" s="95">
        <f t="shared" si="168"/>
        <v>79737</v>
      </c>
      <c r="K665" s="101">
        <v>104320.848</v>
      </c>
      <c r="L665" s="102"/>
      <c r="M665" s="95">
        <f t="shared" si="171"/>
        <v>104320.848</v>
      </c>
      <c r="N665" s="96">
        <f t="shared" si="166"/>
        <v>349838.212</v>
      </c>
      <c r="O665" s="96">
        <f t="shared" si="166"/>
        <v>0</v>
      </c>
      <c r="P665" s="95">
        <f t="shared" si="169"/>
        <v>349838.212</v>
      </c>
    </row>
    <row r="666" spans="1:16" x14ac:dyDescent="0.35">
      <c r="A666" s="12" t="s">
        <v>33</v>
      </c>
      <c r="B666" s="97">
        <f>B667+B668+B669</f>
        <v>2289.7025266945298</v>
      </c>
      <c r="C666" s="98">
        <f>C667+C668+C669</f>
        <v>59236.452328491374</v>
      </c>
      <c r="D666" s="98">
        <f t="shared" si="167"/>
        <v>61526.154855185901</v>
      </c>
      <c r="E666" s="97">
        <f>E667+E668+E669</f>
        <v>2221.426578000805</v>
      </c>
      <c r="F666" s="98">
        <f>F667+F668+F669</f>
        <v>57707.093647070506</v>
      </c>
      <c r="G666" s="99">
        <f t="shared" si="170"/>
        <v>59928.520225071312</v>
      </c>
      <c r="H666" s="97">
        <f>SUM(H667:H669)</f>
        <v>2623.2658700724055</v>
      </c>
      <c r="I666" s="97">
        <f>SUM(I667:I669)</f>
        <v>62550.565125503388</v>
      </c>
      <c r="J666" s="98">
        <f t="shared" si="168"/>
        <v>65173.830995575794</v>
      </c>
      <c r="K666" s="97">
        <f>SUM(K667:K669)</f>
        <v>2380.9350999670651</v>
      </c>
      <c r="L666" s="97">
        <f>SUM(L667:L669)</f>
        <v>65553.78112316753</v>
      </c>
      <c r="M666" s="99">
        <f t="shared" si="171"/>
        <v>67934.716223134601</v>
      </c>
      <c r="N666" s="100">
        <f t="shared" si="166"/>
        <v>9515.3300747348039</v>
      </c>
      <c r="O666" s="100">
        <f t="shared" si="166"/>
        <v>245047.89222423278</v>
      </c>
      <c r="P666" s="99">
        <f t="shared" si="169"/>
        <v>254563.22229896759</v>
      </c>
    </row>
    <row r="667" spans="1:16" x14ac:dyDescent="0.35">
      <c r="A667" s="17" t="s">
        <v>88</v>
      </c>
      <c r="B667" s="101">
        <v>0</v>
      </c>
      <c r="C667" s="102">
        <v>20725.353102483357</v>
      </c>
      <c r="D667" s="95">
        <f t="shared" si="167"/>
        <v>20725.353102483357</v>
      </c>
      <c r="E667" s="101">
        <v>0</v>
      </c>
      <c r="F667" s="102">
        <v>21142.376583306814</v>
      </c>
      <c r="G667" s="95">
        <f t="shared" si="170"/>
        <v>21142.376583306814</v>
      </c>
      <c r="H667" s="101">
        <v>0</v>
      </c>
      <c r="I667" s="102">
        <v>22777.727848924656</v>
      </c>
      <c r="J667" s="95">
        <f t="shared" si="168"/>
        <v>22777.727848924656</v>
      </c>
      <c r="K667" s="101">
        <v>0</v>
      </c>
      <c r="L667" s="102">
        <v>23972.464174390847</v>
      </c>
      <c r="M667" s="95">
        <f t="shared" si="171"/>
        <v>23972.464174390847</v>
      </c>
      <c r="N667" s="96">
        <f t="shared" si="166"/>
        <v>0</v>
      </c>
      <c r="O667" s="96">
        <f t="shared" si="166"/>
        <v>88617.921709105663</v>
      </c>
      <c r="P667" s="95">
        <f t="shared" si="169"/>
        <v>88617.921709105663</v>
      </c>
    </row>
    <row r="668" spans="1:16" x14ac:dyDescent="0.35">
      <c r="A668" s="17" t="s">
        <v>89</v>
      </c>
      <c r="B668" s="101">
        <v>2131.1028016945297</v>
      </c>
      <c r="C668" s="102">
        <v>22829.343495600075</v>
      </c>
      <c r="D668" s="95">
        <f t="shared" si="167"/>
        <v>24960.446297294606</v>
      </c>
      <c r="E668" s="101">
        <v>2065.8675780008048</v>
      </c>
      <c r="F668" s="102">
        <v>22098.600194747676</v>
      </c>
      <c r="G668" s="95">
        <f t="shared" si="170"/>
        <v>24164.467772748481</v>
      </c>
      <c r="H668" s="101">
        <v>2441.8658700724054</v>
      </c>
      <c r="I668" s="102">
        <v>23177.881615404502</v>
      </c>
      <c r="J668" s="95">
        <f t="shared" si="168"/>
        <v>25619.747485476906</v>
      </c>
      <c r="K668" s="101">
        <v>2215.3350999670652</v>
      </c>
      <c r="L668" s="102">
        <v>23910.51110791411</v>
      </c>
      <c r="M668" s="95">
        <f t="shared" si="171"/>
        <v>26125.846207881175</v>
      </c>
      <c r="N668" s="96">
        <f t="shared" si="166"/>
        <v>8854.1713497348046</v>
      </c>
      <c r="O668" s="96">
        <f t="shared" si="166"/>
        <v>92016.336413666359</v>
      </c>
      <c r="P668" s="95">
        <f t="shared" si="169"/>
        <v>100870.50776340117</v>
      </c>
    </row>
    <row r="669" spans="1:16" ht="15" thickBot="1" x14ac:dyDescent="0.4">
      <c r="A669" s="17" t="s">
        <v>90</v>
      </c>
      <c r="B669" s="101">
        <v>158.59972499999998</v>
      </c>
      <c r="C669" s="102">
        <v>15681.755730407942</v>
      </c>
      <c r="D669" s="95">
        <f t="shared" si="167"/>
        <v>15840.355455407942</v>
      </c>
      <c r="E669" s="101">
        <v>155.559</v>
      </c>
      <c r="F669" s="102">
        <v>14466.116869016012</v>
      </c>
      <c r="G669" s="95">
        <f t="shared" si="170"/>
        <v>14621.675869016011</v>
      </c>
      <c r="H669" s="101">
        <v>181.40000000000003</v>
      </c>
      <c r="I669" s="102">
        <v>16594.95566117423</v>
      </c>
      <c r="J669" s="95">
        <f t="shared" si="168"/>
        <v>16776.355661174231</v>
      </c>
      <c r="K669" s="101">
        <v>165.60000000000002</v>
      </c>
      <c r="L669" s="102">
        <v>17670.805840862577</v>
      </c>
      <c r="M669" s="95">
        <f t="shared" si="171"/>
        <v>17836.405840862575</v>
      </c>
      <c r="N669" s="96">
        <f t="shared" si="166"/>
        <v>661.158725</v>
      </c>
      <c r="O669" s="96">
        <f t="shared" si="166"/>
        <v>64413.634101460761</v>
      </c>
      <c r="P669" s="95">
        <f t="shared" si="169"/>
        <v>65074.792826460762</v>
      </c>
    </row>
    <row r="670" spans="1:16" ht="15" thickBot="1" x14ac:dyDescent="0.4">
      <c r="A670" s="86" t="s">
        <v>91</v>
      </c>
      <c r="B670" s="104">
        <f>B643+B644+B648+B651+B652+B653+B654+B655+B656+B657+B658+B659+B660+B661+B662+B665+B666</f>
        <v>257097.49615135198</v>
      </c>
      <c r="C670" s="105">
        <f>C643+C644+C648+C651+C652+C653+C654+C655+C656+C657+C658+C659+C660+C661+C662+C665+C666</f>
        <v>716921.52872302453</v>
      </c>
      <c r="D670" s="106">
        <f>B670+C670</f>
        <v>974019.02487437648</v>
      </c>
      <c r="E670" s="107">
        <f>E643+E644+E648+E651+E652+E653+E654+E655+E656+E657+E658+E659+E660+E661+E662+E665+E666</f>
        <v>306950.48572255985</v>
      </c>
      <c r="F670" s="105">
        <f>F643+F644+F648+F651+F652+F653+F654+F655+F656+F657+F658+F659+F660+F661+F662+F665+F666</f>
        <v>725403.81951748044</v>
      </c>
      <c r="G670" s="105">
        <f t="shared" si="170"/>
        <v>1032354.3052400403</v>
      </c>
      <c r="H670" s="105">
        <f>H643+H644+H648+H651+H652+H653+H654+H655+H656+H657+H658+H659+H660+H661+H662+H665+H666</f>
        <v>329308.1603383873</v>
      </c>
      <c r="I670" s="105">
        <f>I643+I644+I648+I651+I652+I653+I654+I655+I656+I657+I658+I659+I660+I661+I662+I665+I666</f>
        <v>742505.87661402894</v>
      </c>
      <c r="J670" s="105">
        <f t="shared" si="168"/>
        <v>1071814.0369524162</v>
      </c>
      <c r="K670" s="105">
        <f>K643+K644+K648+K651+K652+K653+K654+K655+K656+K657+K658+K659+K660+K661+K662+K665+K666</f>
        <v>332567.90211258357</v>
      </c>
      <c r="L670" s="105">
        <f>L643+L644+L648+L651+L652+L653+L654+L655+L656+L657+L658+L659+L660+L661+L662+L665+L666</f>
        <v>760269.22633794707</v>
      </c>
      <c r="M670" s="106">
        <f t="shared" si="171"/>
        <v>1092837.1284505306</v>
      </c>
      <c r="N670" s="107">
        <f>N643+N644+N648+N651+N652+N653+N654+N655+N656+N657+N658+N659+N660+N661+N662+N665+N666</f>
        <v>1225924.0443248826</v>
      </c>
      <c r="O670" s="105">
        <f>O643+O644+O648+O651+O652+O653+O654+O655+O656+O657+O658+O659+O660+O661+O662+O665+O666</f>
        <v>2945100.4511924814</v>
      </c>
      <c r="P670" s="118">
        <f t="shared" si="169"/>
        <v>4171024.4955173638</v>
      </c>
    </row>
    <row r="674" spans="1:16" x14ac:dyDescent="0.35">
      <c r="A674" s="137" t="s">
        <v>111</v>
      </c>
      <c r="B674" s="137"/>
      <c r="C674" s="137"/>
      <c r="D674" s="137"/>
      <c r="E674" s="137"/>
      <c r="F674" s="137"/>
      <c r="G674" s="137"/>
      <c r="H674" s="137"/>
      <c r="I674" s="137"/>
      <c r="J674" s="137"/>
      <c r="K674" s="137"/>
      <c r="L674" s="137"/>
      <c r="M674" s="137"/>
      <c r="N674" s="137"/>
      <c r="O674" s="137"/>
      <c r="P674" s="137"/>
    </row>
    <row r="675" spans="1:16" x14ac:dyDescent="0.35">
      <c r="A675" s="138" t="s">
        <v>102</v>
      </c>
      <c r="B675" s="138"/>
      <c r="C675" s="138"/>
      <c r="D675" s="138"/>
      <c r="E675" s="138"/>
      <c r="F675" s="138"/>
      <c r="G675" s="138"/>
      <c r="H675" s="138"/>
      <c r="I675" s="138"/>
      <c r="J675" s="138"/>
      <c r="K675" s="138"/>
      <c r="L675" s="138"/>
      <c r="M675" s="138"/>
      <c r="N675" s="138"/>
      <c r="O675" s="138"/>
      <c r="P675" s="138"/>
    </row>
    <row r="676" spans="1:16" ht="15" thickBot="1" x14ac:dyDescent="0.4">
      <c r="A676" s="115"/>
      <c r="B676" s="116"/>
      <c r="C676" s="116"/>
      <c r="D676" s="117"/>
      <c r="E676" s="117"/>
      <c r="F676" s="117"/>
      <c r="G676" s="117"/>
      <c r="H676" s="117"/>
      <c r="I676" s="117"/>
      <c r="J676" s="117"/>
      <c r="K676" s="117"/>
      <c r="L676" s="139"/>
      <c r="M676" s="139"/>
      <c r="N676" s="117"/>
      <c r="O676" s="140" t="s">
        <v>39</v>
      </c>
      <c r="P676" s="140"/>
    </row>
    <row r="677" spans="1:16" ht="15" thickBot="1" x14ac:dyDescent="0.4">
      <c r="A677" s="141" t="s">
        <v>2</v>
      </c>
      <c r="B677" s="143" t="s">
        <v>47</v>
      </c>
      <c r="C677" s="144"/>
      <c r="D677" s="145"/>
      <c r="E677" s="146" t="s">
        <v>48</v>
      </c>
      <c r="F677" s="144"/>
      <c r="G677" s="147"/>
      <c r="H677" s="143" t="s">
        <v>49</v>
      </c>
      <c r="I677" s="144"/>
      <c r="J677" s="145"/>
      <c r="K677" s="146" t="s">
        <v>50</v>
      </c>
      <c r="L677" s="144"/>
      <c r="M677" s="147"/>
      <c r="N677" s="146" t="s">
        <v>112</v>
      </c>
      <c r="O677" s="144"/>
      <c r="P677" s="147"/>
    </row>
    <row r="678" spans="1:16" ht="15" thickBot="1" x14ac:dyDescent="0.4">
      <c r="A678" s="142"/>
      <c r="B678" s="3" t="s">
        <v>8</v>
      </c>
      <c r="C678" s="4" t="s">
        <v>9</v>
      </c>
      <c r="D678" s="5" t="s">
        <v>10</v>
      </c>
      <c r="E678" s="3" t="s">
        <v>8</v>
      </c>
      <c r="F678" s="4" t="s">
        <v>9</v>
      </c>
      <c r="G678" s="6" t="s">
        <v>10</v>
      </c>
      <c r="H678" s="3" t="s">
        <v>8</v>
      </c>
      <c r="I678" s="4" t="s">
        <v>9</v>
      </c>
      <c r="J678" s="5" t="s">
        <v>10</v>
      </c>
      <c r="K678" s="3" t="s">
        <v>8</v>
      </c>
      <c r="L678" s="4" t="s">
        <v>9</v>
      </c>
      <c r="M678" s="6" t="s">
        <v>10</v>
      </c>
      <c r="N678" s="3" t="s">
        <v>8</v>
      </c>
      <c r="O678" s="4" t="s">
        <v>9</v>
      </c>
      <c r="P678" s="6" t="s">
        <v>10</v>
      </c>
    </row>
    <row r="679" spans="1:16" x14ac:dyDescent="0.35">
      <c r="A679" s="7" t="s">
        <v>11</v>
      </c>
      <c r="B679" s="93">
        <v>326.37944116097572</v>
      </c>
      <c r="C679" s="94">
        <v>147172.08855052528</v>
      </c>
      <c r="D679" s="95">
        <f>B679+C679</f>
        <v>147498.46799168625</v>
      </c>
      <c r="E679" s="93">
        <v>227.04895195711362</v>
      </c>
      <c r="F679" s="94">
        <v>105448.18030875755</v>
      </c>
      <c r="G679" s="95">
        <f>E679+F679</f>
        <v>105675.22926071467</v>
      </c>
      <c r="H679" s="93">
        <v>224.29464548780481</v>
      </c>
      <c r="I679" s="94">
        <v>111455.10367779802</v>
      </c>
      <c r="J679" s="95">
        <f>H679+I679</f>
        <v>111679.39832328583</v>
      </c>
      <c r="K679" s="93">
        <v>226.21098281310103</v>
      </c>
      <c r="L679" s="94">
        <v>112531.45013089353</v>
      </c>
      <c r="M679" s="95">
        <f>K679+L679</f>
        <v>112757.66111370664</v>
      </c>
      <c r="N679" s="96">
        <f t="shared" ref="N679:O705" si="172">B679+E679+H679+K679</f>
        <v>1003.9340214189953</v>
      </c>
      <c r="O679" s="96">
        <f t="shared" si="172"/>
        <v>476606.8226679744</v>
      </c>
      <c r="P679" s="95">
        <f>N679+O679</f>
        <v>477610.75668939337</v>
      </c>
    </row>
    <row r="680" spans="1:16" x14ac:dyDescent="0.35">
      <c r="A680" s="12" t="s">
        <v>12</v>
      </c>
      <c r="B680" s="97">
        <f>B681+B682+B683</f>
        <v>46339.859551499998</v>
      </c>
      <c r="C680" s="98">
        <f>C681+C682+C683</f>
        <v>20824.661744743942</v>
      </c>
      <c r="D680" s="98">
        <f t="shared" ref="D680:D705" si="173">B680+C680</f>
        <v>67164.52129624394</v>
      </c>
      <c r="E680" s="97">
        <f>E681+E682+E683</f>
        <v>69922.135391999997</v>
      </c>
      <c r="F680" s="98">
        <f>F681+F682+F683</f>
        <v>26244.430357554578</v>
      </c>
      <c r="G680" s="99">
        <f>E680+F680</f>
        <v>96166.565749554575</v>
      </c>
      <c r="H680" s="97">
        <f>SUM(H681:H683)</f>
        <v>92772.867470419995</v>
      </c>
      <c r="I680" s="97">
        <f>SUM(I681:I683)</f>
        <v>29960.351896510532</v>
      </c>
      <c r="J680" s="98">
        <f t="shared" ref="J680:J706" si="174">H680+I680</f>
        <v>122733.21936693053</v>
      </c>
      <c r="K680" s="97">
        <f>SUM(K681:K683)</f>
        <v>75021.601439999999</v>
      </c>
      <c r="L680" s="97">
        <f>SUM(L681:L683)</f>
        <v>28313.624565150247</v>
      </c>
      <c r="M680" s="99">
        <f>K680+L680</f>
        <v>103335.22600515024</v>
      </c>
      <c r="N680" s="100">
        <f t="shared" si="172"/>
        <v>284056.46385392</v>
      </c>
      <c r="O680" s="100">
        <f t="shared" si="172"/>
        <v>105343.0685639593</v>
      </c>
      <c r="P680" s="99">
        <f t="shared" ref="P680:P706" si="175">N680+O680</f>
        <v>389399.53241787932</v>
      </c>
    </row>
    <row r="681" spans="1:16" x14ac:dyDescent="0.35">
      <c r="A681" s="17" t="s">
        <v>85</v>
      </c>
      <c r="B681" s="101">
        <v>16192.158445499999</v>
      </c>
      <c r="C681" s="102">
        <v>2855.13</v>
      </c>
      <c r="D681" s="95">
        <f t="shared" si="173"/>
        <v>19047.288445499998</v>
      </c>
      <c r="E681" s="101">
        <v>24996.5</v>
      </c>
      <c r="F681" s="102">
        <v>4231.8</v>
      </c>
      <c r="G681" s="95">
        <f t="shared" ref="G681:G706" si="176">E681+F681</f>
        <v>29228.3</v>
      </c>
      <c r="H681" s="101">
        <v>34462.258447779997</v>
      </c>
      <c r="I681" s="102">
        <v>6232.7954479999898</v>
      </c>
      <c r="J681" s="95">
        <f t="shared" si="174"/>
        <v>40695.053895779987</v>
      </c>
      <c r="K681" s="101">
        <v>31295.151999999998</v>
      </c>
      <c r="L681" s="102">
        <v>5142.3600000000006</v>
      </c>
      <c r="M681" s="95">
        <f t="shared" ref="M681:M706" si="177">K681+L681</f>
        <v>36437.512000000002</v>
      </c>
      <c r="N681" s="96">
        <f t="shared" si="172"/>
        <v>106946.06889328</v>
      </c>
      <c r="O681" s="96">
        <f t="shared" si="172"/>
        <v>18462.085447999991</v>
      </c>
      <c r="P681" s="95">
        <f t="shared" si="175"/>
        <v>125408.15434127999</v>
      </c>
    </row>
    <row r="682" spans="1:16" x14ac:dyDescent="0.35">
      <c r="A682" s="17" t="s">
        <v>53</v>
      </c>
      <c r="B682" s="101">
        <v>29540.909585999998</v>
      </c>
      <c r="C682" s="102">
        <v>6099.7522139999992</v>
      </c>
      <c r="D682" s="95">
        <f t="shared" si="173"/>
        <v>35640.661799999994</v>
      </c>
      <c r="E682" s="101">
        <v>44263.4</v>
      </c>
      <c r="F682" s="102">
        <v>8060.3</v>
      </c>
      <c r="G682" s="95">
        <f t="shared" si="176"/>
        <v>52323.700000000004</v>
      </c>
      <c r="H682" s="101">
        <v>57624.526022639999</v>
      </c>
      <c r="I682" s="102">
        <v>9623.4917031999994</v>
      </c>
      <c r="J682" s="95">
        <f t="shared" si="174"/>
        <v>67248.017725839993</v>
      </c>
      <c r="K682" s="101">
        <v>42999.59</v>
      </c>
      <c r="L682" s="102">
        <v>8211.1649999999991</v>
      </c>
      <c r="M682" s="95">
        <f t="shared" si="177"/>
        <v>51210.754999999997</v>
      </c>
      <c r="N682" s="96">
        <f t="shared" si="172"/>
        <v>174428.42560863998</v>
      </c>
      <c r="O682" s="96">
        <f t="shared" si="172"/>
        <v>31994.708917199998</v>
      </c>
      <c r="P682" s="95">
        <f t="shared" si="175"/>
        <v>206423.13452584</v>
      </c>
    </row>
    <row r="683" spans="1:16" x14ac:dyDescent="0.35">
      <c r="A683" s="17" t="s">
        <v>15</v>
      </c>
      <c r="B683" s="101">
        <v>606.79151999999976</v>
      </c>
      <c r="C683" s="102">
        <v>11869.779530743943</v>
      </c>
      <c r="D683" s="95">
        <f t="shared" si="173"/>
        <v>12476.571050743943</v>
      </c>
      <c r="E683" s="101">
        <v>662.23539200000005</v>
      </c>
      <c r="F683" s="102">
        <v>13952.330357554578</v>
      </c>
      <c r="G683" s="95">
        <f t="shared" si="176"/>
        <v>14614.565749554578</v>
      </c>
      <c r="H683" s="101">
        <v>686.08299999999997</v>
      </c>
      <c r="I683" s="102">
        <v>14104.064745310543</v>
      </c>
      <c r="J683" s="95">
        <f t="shared" si="174"/>
        <v>14790.147745310544</v>
      </c>
      <c r="K683" s="101">
        <v>726.85943999999995</v>
      </c>
      <c r="L683" s="102">
        <v>14960.099565150249</v>
      </c>
      <c r="M683" s="95">
        <f t="shared" si="177"/>
        <v>15686.959005150249</v>
      </c>
      <c r="N683" s="96">
        <f t="shared" si="172"/>
        <v>2681.9693520000001</v>
      </c>
      <c r="O683" s="96">
        <f t="shared" si="172"/>
        <v>54886.274198759318</v>
      </c>
      <c r="P683" s="95">
        <f t="shared" si="175"/>
        <v>57568.243550759318</v>
      </c>
    </row>
    <row r="684" spans="1:16" x14ac:dyDescent="0.35">
      <c r="A684" s="12" t="s">
        <v>16</v>
      </c>
      <c r="B684" s="97">
        <f>B685+B686</f>
        <v>43032.092657585905</v>
      </c>
      <c r="C684" s="98">
        <f>C685+C686</f>
        <v>118467.78410123754</v>
      </c>
      <c r="D684" s="98">
        <f t="shared" si="173"/>
        <v>161499.87675882346</v>
      </c>
      <c r="E684" s="97">
        <f>E685+E686</f>
        <v>62274.651544970046</v>
      </c>
      <c r="F684" s="98">
        <f>F685+F686</f>
        <v>120102.35739551661</v>
      </c>
      <c r="G684" s="99">
        <f t="shared" si="176"/>
        <v>182377.00894048664</v>
      </c>
      <c r="H684" s="97">
        <f>SUM(H685:H686)</f>
        <v>59105.322282730398</v>
      </c>
      <c r="I684" s="97">
        <f>SUM(I685:I686)</f>
        <v>124993.97914837574</v>
      </c>
      <c r="J684" s="98">
        <f t="shared" si="174"/>
        <v>184099.30143110614</v>
      </c>
      <c r="K684" s="97">
        <f>SUM(K685:K686)</f>
        <v>41231.452586005806</v>
      </c>
      <c r="L684" s="97">
        <f>SUM(L685:L686)</f>
        <v>110142.39272472348</v>
      </c>
      <c r="M684" s="99">
        <f t="shared" si="177"/>
        <v>151373.84531072929</v>
      </c>
      <c r="N684" s="100">
        <f t="shared" si="172"/>
        <v>205643.51907129213</v>
      </c>
      <c r="O684" s="100">
        <f t="shared" si="172"/>
        <v>473706.51336985338</v>
      </c>
      <c r="P684" s="99">
        <f t="shared" si="175"/>
        <v>679350.03244114551</v>
      </c>
    </row>
    <row r="685" spans="1:16" x14ac:dyDescent="0.35">
      <c r="A685" s="17" t="s">
        <v>17</v>
      </c>
      <c r="B685" s="101">
        <v>27718.743816961898</v>
      </c>
      <c r="C685" s="102">
        <v>2303.0567159850825</v>
      </c>
      <c r="D685" s="95">
        <f t="shared" si="173"/>
        <v>30021.800532946982</v>
      </c>
      <c r="E685" s="101">
        <v>47591.463230099536</v>
      </c>
      <c r="F685" s="102">
        <v>4948.9792758891472</v>
      </c>
      <c r="G685" s="95">
        <f t="shared" si="176"/>
        <v>52540.442505988685</v>
      </c>
      <c r="H685" s="101">
        <v>44929.125010909294</v>
      </c>
      <c r="I685" s="102">
        <v>4774.5631830414268</v>
      </c>
      <c r="J685" s="95">
        <f t="shared" si="174"/>
        <v>49703.688193950722</v>
      </c>
      <c r="K685" s="101">
        <v>27424.475307012908</v>
      </c>
      <c r="L685" s="102">
        <v>3080.7993427966021</v>
      </c>
      <c r="M685" s="95">
        <f t="shared" si="177"/>
        <v>30505.274649809511</v>
      </c>
      <c r="N685" s="96">
        <f t="shared" si="172"/>
        <v>147663.80736498366</v>
      </c>
      <c r="O685" s="96">
        <f t="shared" si="172"/>
        <v>15107.398517712259</v>
      </c>
      <c r="P685" s="95">
        <f t="shared" si="175"/>
        <v>162771.20588269591</v>
      </c>
    </row>
    <row r="686" spans="1:16" x14ac:dyDescent="0.35">
      <c r="A686" s="17" t="s">
        <v>18</v>
      </c>
      <c r="B686" s="101">
        <v>15313.348840624009</v>
      </c>
      <c r="C686" s="102">
        <v>116164.72738525247</v>
      </c>
      <c r="D686" s="95">
        <f t="shared" si="173"/>
        <v>131478.07622587649</v>
      </c>
      <c r="E686" s="101">
        <v>14683.188314870511</v>
      </c>
      <c r="F686" s="102">
        <v>115153.37811962746</v>
      </c>
      <c r="G686" s="95">
        <f t="shared" si="176"/>
        <v>129836.56643449797</v>
      </c>
      <c r="H686" s="101">
        <v>14176.1972718211</v>
      </c>
      <c r="I686" s="102">
        <v>120219.41596533432</v>
      </c>
      <c r="J686" s="95">
        <f t="shared" si="174"/>
        <v>134395.61323715543</v>
      </c>
      <c r="K686" s="101">
        <v>13806.977278992894</v>
      </c>
      <c r="L686" s="102">
        <v>107061.59338192688</v>
      </c>
      <c r="M686" s="95">
        <f t="shared" si="177"/>
        <v>120868.57066091978</v>
      </c>
      <c r="N686" s="96">
        <f t="shared" si="172"/>
        <v>57979.711706308517</v>
      </c>
      <c r="O686" s="96">
        <f t="shared" si="172"/>
        <v>458599.11485214112</v>
      </c>
      <c r="P686" s="95">
        <f t="shared" si="175"/>
        <v>516578.82655844965</v>
      </c>
    </row>
    <row r="687" spans="1:16" x14ac:dyDescent="0.35">
      <c r="A687" s="17" t="s">
        <v>19</v>
      </c>
      <c r="B687" s="101">
        <v>14001.704989761944</v>
      </c>
      <c r="C687" s="102">
        <v>5435.0350099716761</v>
      </c>
      <c r="D687" s="95">
        <f t="shared" si="173"/>
        <v>19436.739999733618</v>
      </c>
      <c r="E687" s="101">
        <v>12382.439212743551</v>
      </c>
      <c r="F687" s="102">
        <v>4750.0594224799261</v>
      </c>
      <c r="G687" s="95">
        <f t="shared" si="176"/>
        <v>17132.498635223477</v>
      </c>
      <c r="H687" s="101">
        <v>15160.666795138644</v>
      </c>
      <c r="I687" s="102">
        <v>6133.660871537335</v>
      </c>
      <c r="J687" s="95">
        <f t="shared" si="174"/>
        <v>21294.327666675978</v>
      </c>
      <c r="K687" s="101">
        <v>15128.727035967058</v>
      </c>
      <c r="L687" s="102">
        <v>6093.8225634944047</v>
      </c>
      <c r="M687" s="95">
        <f t="shared" si="177"/>
        <v>21222.549599461461</v>
      </c>
      <c r="N687" s="96">
        <f t="shared" si="172"/>
        <v>56673.538033611192</v>
      </c>
      <c r="O687" s="96">
        <f t="shared" si="172"/>
        <v>22412.577867483342</v>
      </c>
      <c r="P687" s="95">
        <f t="shared" si="175"/>
        <v>79086.115901094541</v>
      </c>
    </row>
    <row r="688" spans="1:16" x14ac:dyDescent="0.35">
      <c r="A688" s="17" t="s">
        <v>86</v>
      </c>
      <c r="B688" s="101">
        <v>3356.9747191408183</v>
      </c>
      <c r="C688" s="101">
        <v>3311.0748426283935</v>
      </c>
      <c r="D688" s="101">
        <f t="shared" si="173"/>
        <v>6668.0495617692122</v>
      </c>
      <c r="E688" s="101">
        <v>3645.0916706636731</v>
      </c>
      <c r="F688" s="101">
        <v>3779.8897111279794</v>
      </c>
      <c r="G688" s="101">
        <f t="shared" si="176"/>
        <v>7424.9813817916529</v>
      </c>
      <c r="H688" s="101">
        <v>3421.070245135088</v>
      </c>
      <c r="I688" s="101">
        <v>3502.8223119467702</v>
      </c>
      <c r="J688" s="95">
        <f t="shared" si="174"/>
        <v>6923.8925570818583</v>
      </c>
      <c r="K688" s="101">
        <v>3726.7657533147649</v>
      </c>
      <c r="L688" s="101">
        <v>3781.923226389365</v>
      </c>
      <c r="M688" s="101">
        <f t="shared" si="177"/>
        <v>7508.6889797041295</v>
      </c>
      <c r="N688" s="96">
        <f t="shared" si="172"/>
        <v>14149.902388254344</v>
      </c>
      <c r="O688" s="96">
        <f t="shared" si="172"/>
        <v>14375.710092092508</v>
      </c>
      <c r="P688" s="95">
        <f t="shared" si="175"/>
        <v>28525.612480346852</v>
      </c>
    </row>
    <row r="689" spans="1:16" x14ac:dyDescent="0.35">
      <c r="A689" s="17" t="s">
        <v>21</v>
      </c>
      <c r="B689" s="101">
        <v>5706.2758917778974</v>
      </c>
      <c r="C689" s="102">
        <v>56727.075597175019</v>
      </c>
      <c r="D689" s="95">
        <f t="shared" si="173"/>
        <v>62433.351488952918</v>
      </c>
      <c r="E689" s="101">
        <v>8507.7822752644643</v>
      </c>
      <c r="F689" s="102">
        <v>80724.867153631727</v>
      </c>
      <c r="G689" s="95">
        <f t="shared" si="176"/>
        <v>89232.649428896199</v>
      </c>
      <c r="H689" s="101">
        <v>6876.6034792874379</v>
      </c>
      <c r="I689" s="102">
        <v>77736.228402549546</v>
      </c>
      <c r="J689" s="95">
        <f t="shared" si="174"/>
        <v>84612.831881836988</v>
      </c>
      <c r="K689" s="101">
        <v>9667.7944039893318</v>
      </c>
      <c r="L689" s="102">
        <v>77044.845290124475</v>
      </c>
      <c r="M689" s="95">
        <f t="shared" si="177"/>
        <v>86712.639694113808</v>
      </c>
      <c r="N689" s="96">
        <f t="shared" si="172"/>
        <v>30758.456050319131</v>
      </c>
      <c r="O689" s="96">
        <f t="shared" si="172"/>
        <v>292233.01644348074</v>
      </c>
      <c r="P689" s="95">
        <f t="shared" si="175"/>
        <v>322991.47249379987</v>
      </c>
    </row>
    <row r="690" spans="1:16" x14ac:dyDescent="0.35">
      <c r="A690" s="17" t="s">
        <v>22</v>
      </c>
      <c r="B690" s="101">
        <v>9597.9790187024537</v>
      </c>
      <c r="C690" s="102">
        <v>43805.285870914013</v>
      </c>
      <c r="D690" s="95">
        <f t="shared" si="173"/>
        <v>53403.264889616468</v>
      </c>
      <c r="E690" s="101">
        <v>8031.5644347333082</v>
      </c>
      <c r="F690" s="102">
        <v>40456.385128066126</v>
      </c>
      <c r="G690" s="95">
        <f t="shared" si="176"/>
        <v>48487.949562799433</v>
      </c>
      <c r="H690" s="101">
        <v>8024.806353089215</v>
      </c>
      <c r="I690" s="102">
        <v>39298.904004314769</v>
      </c>
      <c r="J690" s="95">
        <f t="shared" si="174"/>
        <v>47323.710357403987</v>
      </c>
      <c r="K690" s="101">
        <v>10175.305834235647</v>
      </c>
      <c r="L690" s="102">
        <v>48641.066522157998</v>
      </c>
      <c r="M690" s="95">
        <f t="shared" si="177"/>
        <v>58816.372356393644</v>
      </c>
      <c r="N690" s="96">
        <f t="shared" si="172"/>
        <v>35829.655640760626</v>
      </c>
      <c r="O690" s="96">
        <f t="shared" si="172"/>
        <v>172201.6415254529</v>
      </c>
      <c r="P690" s="95">
        <f t="shared" si="175"/>
        <v>208031.29716621351</v>
      </c>
    </row>
    <row r="691" spans="1:16" x14ac:dyDescent="0.35">
      <c r="A691" s="17" t="s">
        <v>23</v>
      </c>
      <c r="B691" s="101">
        <v>7420.5647113197547</v>
      </c>
      <c r="C691" s="102">
        <v>29153.555287646195</v>
      </c>
      <c r="D691" s="95">
        <f t="shared" si="173"/>
        <v>36574.119998965951</v>
      </c>
      <c r="E691" s="101">
        <v>8003.81982927441</v>
      </c>
      <c r="F691" s="102">
        <v>30541.780873085747</v>
      </c>
      <c r="G691" s="95">
        <f t="shared" si="176"/>
        <v>38545.600702360156</v>
      </c>
      <c r="H691" s="101">
        <v>7820.3080433968744</v>
      </c>
      <c r="I691" s="102">
        <v>29899.972894556049</v>
      </c>
      <c r="J691" s="95">
        <f t="shared" si="174"/>
        <v>37720.280937952921</v>
      </c>
      <c r="K691" s="101">
        <v>7283.6854178585718</v>
      </c>
      <c r="L691" s="102">
        <v>29873.771064277946</v>
      </c>
      <c r="M691" s="95">
        <f t="shared" si="177"/>
        <v>37157.45648213652</v>
      </c>
      <c r="N691" s="96">
        <f t="shared" si="172"/>
        <v>30528.378001849611</v>
      </c>
      <c r="O691" s="96">
        <f t="shared" si="172"/>
        <v>119469.08011956593</v>
      </c>
      <c r="P691" s="95">
        <f t="shared" si="175"/>
        <v>149997.45812141555</v>
      </c>
    </row>
    <row r="692" spans="1:16" x14ac:dyDescent="0.35">
      <c r="A692" s="17" t="s">
        <v>56</v>
      </c>
      <c r="B692" s="101">
        <v>202.20535660283386</v>
      </c>
      <c r="C692" s="102">
        <v>4982.0528560577904</v>
      </c>
      <c r="D692" s="95">
        <f t="shared" si="173"/>
        <v>5184.2582126606239</v>
      </c>
      <c r="E692" s="101">
        <v>185.28432464500827</v>
      </c>
      <c r="F692" s="102">
        <v>4309.5690880548045</v>
      </c>
      <c r="G692" s="95">
        <f t="shared" si="176"/>
        <v>4494.8534126998129</v>
      </c>
      <c r="H692" s="101">
        <v>193.86634987658579</v>
      </c>
      <c r="I692" s="102">
        <v>4834.2816960090722</v>
      </c>
      <c r="J692" s="95">
        <f t="shared" si="174"/>
        <v>5028.1480458856577</v>
      </c>
      <c r="K692" s="101">
        <v>224.60932530612254</v>
      </c>
      <c r="L692" s="102">
        <v>4902.5352811169032</v>
      </c>
      <c r="M692" s="95">
        <f t="shared" si="177"/>
        <v>5127.1446064230258</v>
      </c>
      <c r="N692" s="96">
        <f t="shared" si="172"/>
        <v>805.9653564305504</v>
      </c>
      <c r="O692" s="96">
        <f t="shared" si="172"/>
        <v>19028.438921238569</v>
      </c>
      <c r="P692" s="95">
        <f t="shared" si="175"/>
        <v>19834.40427766912</v>
      </c>
    </row>
    <row r="693" spans="1:16" x14ac:dyDescent="0.35">
      <c r="A693" s="17" t="s">
        <v>24</v>
      </c>
      <c r="B693" s="101">
        <v>15566.743559999999</v>
      </c>
      <c r="C693" s="102">
        <v>0</v>
      </c>
      <c r="D693" s="95">
        <f t="shared" si="173"/>
        <v>15566.743559999999</v>
      </c>
      <c r="E693" s="101">
        <v>26781.677999999996</v>
      </c>
      <c r="F693" s="102">
        <v>0</v>
      </c>
      <c r="G693" s="95">
        <f t="shared" si="176"/>
        <v>26781.677999999996</v>
      </c>
      <c r="H693" s="101">
        <v>30230.465399999994</v>
      </c>
      <c r="I693" s="102">
        <v>0</v>
      </c>
      <c r="J693" s="95">
        <f t="shared" si="174"/>
        <v>30230.465399999994</v>
      </c>
      <c r="K693" s="101">
        <v>34434.498688</v>
      </c>
      <c r="L693" s="102"/>
      <c r="M693" s="95">
        <f t="shared" si="177"/>
        <v>34434.498688</v>
      </c>
      <c r="N693" s="96">
        <f t="shared" si="172"/>
        <v>107013.385648</v>
      </c>
      <c r="O693" s="96">
        <f t="shared" si="172"/>
        <v>0</v>
      </c>
      <c r="P693" s="95">
        <f t="shared" si="175"/>
        <v>107013.385648</v>
      </c>
    </row>
    <row r="694" spans="1:16" x14ac:dyDescent="0.35">
      <c r="A694" s="17" t="s">
        <v>25</v>
      </c>
      <c r="B694" s="101">
        <v>8500.762750319147</v>
      </c>
      <c r="C694" s="102">
        <v>134818.94251582227</v>
      </c>
      <c r="D694" s="95">
        <f t="shared" si="173"/>
        <v>143319.70526614142</v>
      </c>
      <c r="E694" s="101">
        <v>9592.2972043808804</v>
      </c>
      <c r="F694" s="102">
        <v>158265.61769494624</v>
      </c>
      <c r="G694" s="95">
        <f t="shared" si="176"/>
        <v>167857.91489932712</v>
      </c>
      <c r="H694" s="101">
        <v>6992.37769862189</v>
      </c>
      <c r="I694" s="102">
        <v>123148.18877778544</v>
      </c>
      <c r="J694" s="95">
        <f t="shared" si="174"/>
        <v>130140.56647640733</v>
      </c>
      <c r="K694" s="101">
        <v>8744.1836382961446</v>
      </c>
      <c r="L694" s="102">
        <v>129757.97752060868</v>
      </c>
      <c r="M694" s="95">
        <f t="shared" si="177"/>
        <v>138502.16115890481</v>
      </c>
      <c r="N694" s="96">
        <f t="shared" si="172"/>
        <v>33829.621291618067</v>
      </c>
      <c r="O694" s="96">
        <f t="shared" si="172"/>
        <v>545990.72650916257</v>
      </c>
      <c r="P694" s="95">
        <f t="shared" si="175"/>
        <v>579820.34780078067</v>
      </c>
    </row>
    <row r="695" spans="1:16" x14ac:dyDescent="0.35">
      <c r="A695" s="17" t="s">
        <v>26</v>
      </c>
      <c r="B695" s="101">
        <v>22899.34580634904</v>
      </c>
      <c r="C695" s="102">
        <v>18122.249751012721</v>
      </c>
      <c r="D695" s="95">
        <f t="shared" si="173"/>
        <v>41021.595557361761</v>
      </c>
      <c r="E695" s="101">
        <v>21008.507724132516</v>
      </c>
      <c r="F695" s="102">
        <v>18379.37490416213</v>
      </c>
      <c r="G695" s="95">
        <f t="shared" si="176"/>
        <v>39387.882628294647</v>
      </c>
      <c r="H695" s="101">
        <v>23439.318812441976</v>
      </c>
      <c r="I695" s="102">
        <v>18899.091446697323</v>
      </c>
      <c r="J695" s="95">
        <f t="shared" si="174"/>
        <v>42338.410259139302</v>
      </c>
      <c r="K695" s="101">
        <v>19758.841196708978</v>
      </c>
      <c r="L695" s="102">
        <v>15985.576675509834</v>
      </c>
      <c r="M695" s="95">
        <f t="shared" si="177"/>
        <v>35744.417872218808</v>
      </c>
      <c r="N695" s="96">
        <f t="shared" si="172"/>
        <v>87106.013539632506</v>
      </c>
      <c r="O695" s="96">
        <f t="shared" si="172"/>
        <v>71386.292777381997</v>
      </c>
      <c r="P695" s="95">
        <f t="shared" si="175"/>
        <v>158492.3063170145</v>
      </c>
    </row>
    <row r="696" spans="1:16" x14ac:dyDescent="0.35">
      <c r="A696" s="17" t="s">
        <v>87</v>
      </c>
      <c r="B696" s="101">
        <v>5957.2571813180912</v>
      </c>
      <c r="C696" s="102">
        <v>1893.4960525866588</v>
      </c>
      <c r="D696" s="95">
        <f t="shared" si="173"/>
        <v>7850.7532339047502</v>
      </c>
      <c r="E696" s="101">
        <v>5428.1703378423317</v>
      </c>
      <c r="F696" s="102">
        <v>1714.7007928158164</v>
      </c>
      <c r="G696" s="95">
        <f t="shared" si="176"/>
        <v>7142.8711306581481</v>
      </c>
      <c r="H696" s="101">
        <v>5884.6706899337996</v>
      </c>
      <c r="I696" s="102">
        <v>1857.106109723954</v>
      </c>
      <c r="J696" s="95">
        <f t="shared" si="174"/>
        <v>7741.7767996577531</v>
      </c>
      <c r="K696" s="101">
        <v>6508.3512969111434</v>
      </c>
      <c r="L696" s="102">
        <v>2042.9884051460626</v>
      </c>
      <c r="M696" s="95">
        <f t="shared" si="177"/>
        <v>8551.3397020572065</v>
      </c>
      <c r="N696" s="96">
        <f t="shared" si="172"/>
        <v>23778.449506005367</v>
      </c>
      <c r="O696" s="96">
        <f t="shared" si="172"/>
        <v>7508.291360272493</v>
      </c>
      <c r="P696" s="95">
        <f t="shared" si="175"/>
        <v>31286.740866277862</v>
      </c>
    </row>
    <row r="697" spans="1:16" x14ac:dyDescent="0.35">
      <c r="A697" s="17" t="s">
        <v>28</v>
      </c>
      <c r="B697" s="101">
        <v>730.13075093281532</v>
      </c>
      <c r="C697" s="102">
        <v>29574.798348091324</v>
      </c>
      <c r="D697" s="95">
        <f t="shared" si="173"/>
        <v>30304.929099024139</v>
      </c>
      <c r="E697" s="101">
        <v>676.75341046194524</v>
      </c>
      <c r="F697" s="102">
        <v>26783.563780350585</v>
      </c>
      <c r="G697" s="95">
        <f t="shared" si="176"/>
        <v>27460.31719081253</v>
      </c>
      <c r="H697" s="101">
        <v>188.83755935286052</v>
      </c>
      <c r="I697" s="102">
        <v>22801.227598123223</v>
      </c>
      <c r="J697" s="95">
        <f t="shared" si="174"/>
        <v>22990.065157476085</v>
      </c>
      <c r="K697" s="101">
        <v>197.52200842335637</v>
      </c>
      <c r="L697" s="102">
        <v>21497.730127756637</v>
      </c>
      <c r="M697" s="95">
        <f t="shared" si="177"/>
        <v>21695.252136179992</v>
      </c>
      <c r="N697" s="96">
        <f t="shared" si="172"/>
        <v>1793.2437291709775</v>
      </c>
      <c r="O697" s="96">
        <f t="shared" si="172"/>
        <v>100657.31985432177</v>
      </c>
      <c r="P697" s="95">
        <f t="shared" si="175"/>
        <v>102450.56358349275</v>
      </c>
    </row>
    <row r="698" spans="1:16" x14ac:dyDescent="0.35">
      <c r="A698" s="12" t="s">
        <v>59</v>
      </c>
      <c r="B698" s="97">
        <f>B699+B700</f>
        <v>604.44341512991593</v>
      </c>
      <c r="C698" s="98">
        <f>C699+C700</f>
        <v>109880.0913740102</v>
      </c>
      <c r="D698" s="98">
        <f t="shared" si="173"/>
        <v>110484.53478914012</v>
      </c>
      <c r="E698" s="97">
        <f>E699+E700</f>
        <v>520.93101672282057</v>
      </c>
      <c r="F698" s="98">
        <f>F699+F700</f>
        <v>102804.37968106492</v>
      </c>
      <c r="G698" s="99">
        <f t="shared" si="176"/>
        <v>103325.31069778775</v>
      </c>
      <c r="H698" s="97">
        <f>SUM(H699:H700)</f>
        <v>629.36325884365192</v>
      </c>
      <c r="I698" s="97">
        <f>SUM(I699:I700)</f>
        <v>119828.81560836542</v>
      </c>
      <c r="J698" s="98">
        <f t="shared" si="174"/>
        <v>120458.17886720906</v>
      </c>
      <c r="K698" s="97">
        <f>SUM(K699:K700)</f>
        <v>755.03742008805671</v>
      </c>
      <c r="L698" s="97">
        <f>SUM(L699:L700)</f>
        <v>127487.10944538596</v>
      </c>
      <c r="M698" s="99">
        <f t="shared" si="177"/>
        <v>128242.14686547402</v>
      </c>
      <c r="N698" s="100">
        <f t="shared" si="172"/>
        <v>2509.7751107844451</v>
      </c>
      <c r="O698" s="100">
        <f t="shared" si="172"/>
        <v>460000.39610882651</v>
      </c>
      <c r="P698" s="99">
        <f t="shared" si="175"/>
        <v>462510.17121961096</v>
      </c>
    </row>
    <row r="699" spans="1:16" x14ac:dyDescent="0.35">
      <c r="A699" s="17" t="s">
        <v>60</v>
      </c>
      <c r="B699" s="101">
        <v>475.09073868679474</v>
      </c>
      <c r="C699" s="102">
        <v>75152.663521348455</v>
      </c>
      <c r="D699" s="95">
        <f t="shared" si="173"/>
        <v>75627.754260035246</v>
      </c>
      <c r="E699" s="101">
        <v>404.7597344465043</v>
      </c>
      <c r="F699" s="102">
        <v>71232.553630520561</v>
      </c>
      <c r="G699" s="95">
        <f t="shared" si="176"/>
        <v>71637.313364967064</v>
      </c>
      <c r="H699" s="101">
        <v>496.43539506257832</v>
      </c>
      <c r="I699" s="102">
        <v>84546.600358754775</v>
      </c>
      <c r="J699" s="95">
        <f t="shared" si="174"/>
        <v>85043.035753817356</v>
      </c>
      <c r="K699" s="101">
        <v>577.1889261574338</v>
      </c>
      <c r="L699" s="102">
        <v>84150.760575725537</v>
      </c>
      <c r="M699" s="95">
        <f t="shared" si="177"/>
        <v>84727.949501882977</v>
      </c>
      <c r="N699" s="96">
        <f t="shared" si="172"/>
        <v>1953.4747943533112</v>
      </c>
      <c r="O699" s="96">
        <f t="shared" si="172"/>
        <v>315082.57808634936</v>
      </c>
      <c r="P699" s="95">
        <f t="shared" si="175"/>
        <v>317036.05288070266</v>
      </c>
    </row>
    <row r="700" spans="1:16" x14ac:dyDescent="0.35">
      <c r="A700" s="17" t="s">
        <v>61</v>
      </c>
      <c r="B700" s="101">
        <v>129.35267644312123</v>
      </c>
      <c r="C700" s="102">
        <v>34727.427852661749</v>
      </c>
      <c r="D700" s="95">
        <f t="shared" si="173"/>
        <v>34856.780529104872</v>
      </c>
      <c r="E700" s="101">
        <v>116.17128227631632</v>
      </c>
      <c r="F700" s="102">
        <v>31571.826050544358</v>
      </c>
      <c r="G700" s="95">
        <f t="shared" si="176"/>
        <v>31687.997332820672</v>
      </c>
      <c r="H700" s="101">
        <v>132.92786378107363</v>
      </c>
      <c r="I700" s="102">
        <v>35282.215249610643</v>
      </c>
      <c r="J700" s="95">
        <f t="shared" si="174"/>
        <v>35415.143113391714</v>
      </c>
      <c r="K700" s="101">
        <v>177.84849393062285</v>
      </c>
      <c r="L700" s="102">
        <v>43336.348869660418</v>
      </c>
      <c r="M700" s="95">
        <f t="shared" si="177"/>
        <v>43514.19736359104</v>
      </c>
      <c r="N700" s="96">
        <f t="shared" si="172"/>
        <v>556.30031643113398</v>
      </c>
      <c r="O700" s="96">
        <f t="shared" si="172"/>
        <v>144917.81802247715</v>
      </c>
      <c r="P700" s="95">
        <f t="shared" si="175"/>
        <v>145474.11833890827</v>
      </c>
    </row>
    <row r="701" spans="1:16" x14ac:dyDescent="0.35">
      <c r="A701" s="17" t="s">
        <v>32</v>
      </c>
      <c r="B701" s="101">
        <v>90890.934999999983</v>
      </c>
      <c r="C701" s="102">
        <v>0</v>
      </c>
      <c r="D701" s="95">
        <f t="shared" si="173"/>
        <v>90890.934999999983</v>
      </c>
      <c r="E701" s="101">
        <v>86371.137200000012</v>
      </c>
      <c r="F701" s="102">
        <v>0</v>
      </c>
      <c r="G701" s="95">
        <f t="shared" si="176"/>
        <v>86371.137200000012</v>
      </c>
      <c r="H701" s="101">
        <v>81730.38</v>
      </c>
      <c r="I701" s="102">
        <v>0</v>
      </c>
      <c r="J701" s="95">
        <f t="shared" si="174"/>
        <v>81730.38</v>
      </c>
      <c r="K701" s="101">
        <v>106302.94411200001</v>
      </c>
      <c r="L701" s="102">
        <v>0</v>
      </c>
      <c r="M701" s="95">
        <f t="shared" si="177"/>
        <v>106302.94411200001</v>
      </c>
      <c r="N701" s="96">
        <f t="shared" si="172"/>
        <v>365295.396312</v>
      </c>
      <c r="O701" s="96">
        <f t="shared" si="172"/>
        <v>0</v>
      </c>
      <c r="P701" s="95">
        <f t="shared" si="175"/>
        <v>365295.396312</v>
      </c>
    </row>
    <row r="702" spans="1:16" x14ac:dyDescent="0.35">
      <c r="A702" s="12" t="s">
        <v>33</v>
      </c>
      <c r="B702" s="97">
        <f>B703+B704+B705</f>
        <v>2404.7327585809508</v>
      </c>
      <c r="C702" s="98">
        <f>C703+C704+C705</f>
        <v>62577.631796821704</v>
      </c>
      <c r="D702" s="98">
        <f t="shared" si="173"/>
        <v>64982.364555402659</v>
      </c>
      <c r="E702" s="97">
        <f>E703+E704+E705</f>
        <v>2342.8272447908489</v>
      </c>
      <c r="F702" s="98">
        <f>F703+F704+F705</f>
        <v>60916.775615860759</v>
      </c>
      <c r="G702" s="99">
        <f t="shared" si="176"/>
        <v>63259.602860651605</v>
      </c>
      <c r="H702" s="97">
        <f>SUM(H703:H705)</f>
        <v>2751.2616977059538</v>
      </c>
      <c r="I702" s="97">
        <f>SUM(I703:I705)</f>
        <v>65465.288430642628</v>
      </c>
      <c r="J702" s="98">
        <f t="shared" si="174"/>
        <v>68216.550128348579</v>
      </c>
      <c r="K702" s="97">
        <f>SUM(K703:K705)</f>
        <v>2496.6698549654188</v>
      </c>
      <c r="L702" s="97">
        <f>SUM(L703:L705)</f>
        <v>67846.426762384886</v>
      </c>
      <c r="M702" s="99">
        <f t="shared" si="177"/>
        <v>70343.096617350311</v>
      </c>
      <c r="N702" s="100">
        <f t="shared" si="172"/>
        <v>9995.4915560431727</v>
      </c>
      <c r="O702" s="100">
        <f t="shared" si="172"/>
        <v>256806.12260570997</v>
      </c>
      <c r="P702" s="99">
        <f t="shared" si="175"/>
        <v>266801.61416175315</v>
      </c>
    </row>
    <row r="703" spans="1:16" x14ac:dyDescent="0.35">
      <c r="A703" s="17" t="s">
        <v>88</v>
      </c>
      <c r="B703" s="101">
        <v>0</v>
      </c>
      <c r="C703" s="102">
        <v>21820.989981830364</v>
      </c>
      <c r="D703" s="95">
        <f t="shared" si="173"/>
        <v>21820.989981830364</v>
      </c>
      <c r="E703" s="101">
        <v>0</v>
      </c>
      <c r="F703" s="102">
        <v>22305.207295388685</v>
      </c>
      <c r="G703" s="95">
        <f t="shared" si="176"/>
        <v>22305.207295388685</v>
      </c>
      <c r="H703" s="101">
        <v>0</v>
      </c>
      <c r="I703" s="102">
        <v>23962.169697068741</v>
      </c>
      <c r="J703" s="95">
        <f t="shared" si="174"/>
        <v>23962.169697068741</v>
      </c>
      <c r="K703" s="101">
        <v>0</v>
      </c>
      <c r="L703" s="102">
        <v>24931.36274136648</v>
      </c>
      <c r="M703" s="95">
        <f t="shared" si="177"/>
        <v>24931.36274136648</v>
      </c>
      <c r="N703" s="96">
        <f t="shared" si="172"/>
        <v>0</v>
      </c>
      <c r="O703" s="96">
        <f t="shared" si="172"/>
        <v>93019.729715654263</v>
      </c>
      <c r="P703" s="95">
        <f t="shared" si="175"/>
        <v>93019.729715654263</v>
      </c>
    </row>
    <row r="704" spans="1:16" x14ac:dyDescent="0.35">
      <c r="A704" s="17" t="s">
        <v>89</v>
      </c>
      <c r="B704" s="101">
        <v>2239.7890445809508</v>
      </c>
      <c r="C704" s="102">
        <v>24120.608709650074</v>
      </c>
      <c r="D704" s="95">
        <f t="shared" si="173"/>
        <v>26360.397754231024</v>
      </c>
      <c r="E704" s="101">
        <v>2179.490294790849</v>
      </c>
      <c r="F704" s="102">
        <v>23358.220405848293</v>
      </c>
      <c r="G704" s="95">
        <f t="shared" si="176"/>
        <v>25537.710700639142</v>
      </c>
      <c r="H704" s="101">
        <v>2561.5172977059538</v>
      </c>
      <c r="I704" s="102">
        <v>24336.775696174729</v>
      </c>
      <c r="J704" s="95">
        <f t="shared" si="174"/>
        <v>26898.292993880685</v>
      </c>
      <c r="K704" s="101">
        <v>2326.1018549654186</v>
      </c>
      <c r="L704" s="102">
        <v>24890.842063338587</v>
      </c>
      <c r="M704" s="95">
        <f t="shared" si="177"/>
        <v>27216.943918304005</v>
      </c>
      <c r="N704" s="96">
        <f t="shared" si="172"/>
        <v>9306.8984920431722</v>
      </c>
      <c r="O704" s="96">
        <f t="shared" si="172"/>
        <v>96706.446875011679</v>
      </c>
      <c r="P704" s="95">
        <f t="shared" si="175"/>
        <v>106013.34536705485</v>
      </c>
    </row>
    <row r="705" spans="1:18" ht="15" thickBot="1" x14ac:dyDescent="0.4">
      <c r="A705" s="17" t="s">
        <v>90</v>
      </c>
      <c r="B705" s="101">
        <v>164.94371399999997</v>
      </c>
      <c r="C705" s="102">
        <v>16636.033105341266</v>
      </c>
      <c r="D705" s="95">
        <f t="shared" si="173"/>
        <v>16800.976819341267</v>
      </c>
      <c r="E705" s="101">
        <v>163.33695</v>
      </c>
      <c r="F705" s="102">
        <v>15253.347914623781</v>
      </c>
      <c r="G705" s="95">
        <f t="shared" si="176"/>
        <v>15416.684864623781</v>
      </c>
      <c r="H705" s="101">
        <v>189.74440000000004</v>
      </c>
      <c r="I705" s="102">
        <v>17166.343037399158</v>
      </c>
      <c r="J705" s="95">
        <f t="shared" si="174"/>
        <v>17356.087437399157</v>
      </c>
      <c r="K705" s="101">
        <v>170.56800000000004</v>
      </c>
      <c r="L705" s="102">
        <v>18024.221957679827</v>
      </c>
      <c r="M705" s="95">
        <f t="shared" si="177"/>
        <v>18194.789957679826</v>
      </c>
      <c r="N705" s="96">
        <f t="shared" si="172"/>
        <v>688.59306400000014</v>
      </c>
      <c r="O705" s="96">
        <f t="shared" si="172"/>
        <v>67079.946015044028</v>
      </c>
      <c r="P705" s="95">
        <f t="shared" si="175"/>
        <v>67768.539079044029</v>
      </c>
    </row>
    <row r="706" spans="1:18" ht="15" thickBot="1" x14ac:dyDescent="0.4">
      <c r="A706" s="86" t="s">
        <v>91</v>
      </c>
      <c r="B706" s="104">
        <f>B679+B680+B684+B687+B688+B689+B690+B691+B692+B693+B694+B695+B696+B697+B698+B701+B702</f>
        <v>277538.38756018248</v>
      </c>
      <c r="C706" s="105">
        <f>C679+C680+C684+C687+C688+C689+C690+C691+C692+C693+C694+C695+C696+C697+C698+C701+C702</f>
        <v>786745.82369924476</v>
      </c>
      <c r="D706" s="106">
        <f>B706+C706</f>
        <v>1064284.2112594272</v>
      </c>
      <c r="E706" s="107">
        <f>E679+E680+E684+E687+E688+E689+E690+E691+E692+E693+E694+E695+E696+E697+E698+E701+E702</f>
        <v>325902.11977458291</v>
      </c>
      <c r="F706" s="105">
        <f>F679+F680+F684+F687+F688+F689+F690+F691+F692+F693+F694+F695+F696+F697+F698+F701+F702</f>
        <v>785221.93190747546</v>
      </c>
      <c r="G706" s="105">
        <f t="shared" si="176"/>
        <v>1111124.0516820583</v>
      </c>
      <c r="H706" s="105">
        <f>H679+H680+H684+H687+H688+H689+H690+H691+H692+H693+H694+H695+H696+H697+H698+H701+H702</f>
        <v>345446.48078146216</v>
      </c>
      <c r="I706" s="105">
        <f>I679+I680+I684+I687+I688+I689+I690+I691+I692+I693+I694+I695+I696+I697+I698+I701+I702</f>
        <v>779815.022874936</v>
      </c>
      <c r="J706" s="121">
        <f t="shared" si="174"/>
        <v>1125261.503656398</v>
      </c>
      <c r="K706" s="105">
        <f>K679+K680+K684+K687+K688+K689+K690+K691+K692+K693+K694+K695+K696+K697+K698+K701+K702</f>
        <v>341884.20099488349</v>
      </c>
      <c r="L706" s="105">
        <f>L679+L680+L684+L687+L688+L689+L690+L691+L692+L693+L694+L695+L696+L697+L698+L701+L702</f>
        <v>785943.24030512036</v>
      </c>
      <c r="M706" s="106">
        <f t="shared" si="177"/>
        <v>1127827.4413000038</v>
      </c>
      <c r="N706" s="107">
        <f>N679+N680+N684+N687+N688+N689+N690+N691+N692+N693+N694+N695+N696+N697+N698+N701+N702</f>
        <v>1290771.1891111112</v>
      </c>
      <c r="O706" s="105">
        <f>O679+O680+O684+O687+O688+O689+O690+O691+O692+O693+O694+O695+O696+O697+O698+O701+O702</f>
        <v>3137726.0187867763</v>
      </c>
      <c r="P706" s="118">
        <f t="shared" si="175"/>
        <v>4428497.2078978876</v>
      </c>
    </row>
    <row r="707" spans="1:18" x14ac:dyDescent="0.35">
      <c r="B707" s="122"/>
      <c r="C707" s="122"/>
      <c r="D707" s="122"/>
      <c r="E707" s="122"/>
      <c r="F707" s="122"/>
      <c r="G707" s="122"/>
      <c r="H707" s="122"/>
      <c r="I707" s="122"/>
      <c r="J707" s="122"/>
      <c r="K707" s="122"/>
      <c r="L707" s="122"/>
      <c r="M707" s="122"/>
      <c r="N707" s="122"/>
      <c r="O707" s="122"/>
      <c r="P707" s="122"/>
    </row>
    <row r="708" spans="1:18" x14ac:dyDescent="0.35">
      <c r="N708" s="119"/>
      <c r="O708" s="119"/>
    </row>
    <row r="710" spans="1:18" x14ac:dyDescent="0.35">
      <c r="A710" s="137" t="s">
        <v>113</v>
      </c>
      <c r="B710" s="137"/>
      <c r="C710" s="137"/>
      <c r="D710" s="137"/>
      <c r="E710" s="137"/>
      <c r="F710" s="137"/>
      <c r="G710" s="137"/>
      <c r="H710" s="137"/>
      <c r="I710" s="137"/>
      <c r="J710" s="137"/>
      <c r="K710" s="137"/>
      <c r="L710" s="137"/>
      <c r="M710" s="137"/>
      <c r="N710" s="137"/>
      <c r="O710" s="137"/>
      <c r="P710" s="137"/>
    </row>
    <row r="711" spans="1:18" x14ac:dyDescent="0.35">
      <c r="A711" s="138" t="s">
        <v>114</v>
      </c>
      <c r="B711" s="138"/>
      <c r="C711" s="138"/>
      <c r="D711" s="138"/>
      <c r="E711" s="138"/>
      <c r="F711" s="138"/>
      <c r="G711" s="138"/>
      <c r="H711" s="138"/>
      <c r="I711" s="138"/>
      <c r="J711" s="138"/>
      <c r="K711" s="138"/>
      <c r="L711" s="138"/>
      <c r="M711" s="138"/>
      <c r="N711" s="138"/>
      <c r="O711" s="138"/>
      <c r="P711" s="138"/>
    </row>
    <row r="712" spans="1:18" ht="15" thickBot="1" x14ac:dyDescent="0.4">
      <c r="A712" s="115"/>
      <c r="B712" s="116"/>
      <c r="C712" s="116"/>
      <c r="D712" s="117"/>
      <c r="E712" s="117"/>
      <c r="F712" s="117"/>
      <c r="G712" s="117"/>
      <c r="H712" s="117"/>
      <c r="I712" s="117"/>
      <c r="J712" s="117"/>
      <c r="K712" s="117"/>
      <c r="L712" s="139"/>
      <c r="M712" s="139"/>
      <c r="N712" s="117"/>
      <c r="O712" s="140" t="s">
        <v>39</v>
      </c>
      <c r="P712" s="140"/>
    </row>
    <row r="713" spans="1:18" ht="15" thickBot="1" x14ac:dyDescent="0.4">
      <c r="A713" s="141" t="s">
        <v>2</v>
      </c>
      <c r="B713" s="143" t="s">
        <v>47</v>
      </c>
      <c r="C713" s="144"/>
      <c r="D713" s="145"/>
      <c r="E713" s="146" t="s">
        <v>48</v>
      </c>
      <c r="F713" s="144"/>
      <c r="G713" s="147"/>
      <c r="H713" s="143" t="s">
        <v>49</v>
      </c>
      <c r="I713" s="144"/>
      <c r="J713" s="145"/>
      <c r="K713" s="146" t="s">
        <v>50</v>
      </c>
      <c r="L713" s="144"/>
      <c r="M713" s="147"/>
      <c r="N713" s="146" t="s">
        <v>115</v>
      </c>
      <c r="O713" s="144"/>
      <c r="P713" s="147"/>
    </row>
    <row r="714" spans="1:18" ht="15" thickBot="1" x14ac:dyDescent="0.4">
      <c r="A714" s="142"/>
      <c r="B714" s="3" t="s">
        <v>8</v>
      </c>
      <c r="C714" s="4" t="s">
        <v>9</v>
      </c>
      <c r="D714" s="5" t="s">
        <v>10</v>
      </c>
      <c r="E714" s="3" t="s">
        <v>8</v>
      </c>
      <c r="F714" s="4" t="s">
        <v>9</v>
      </c>
      <c r="G714" s="6" t="s">
        <v>10</v>
      </c>
      <c r="H714" s="3" t="s">
        <v>8</v>
      </c>
      <c r="I714" s="4" t="s">
        <v>9</v>
      </c>
      <c r="J714" s="5" t="s">
        <v>10</v>
      </c>
      <c r="K714" s="3" t="s">
        <v>8</v>
      </c>
      <c r="L714" s="4" t="s">
        <v>9</v>
      </c>
      <c r="M714" s="6" t="s">
        <v>10</v>
      </c>
      <c r="N714" s="3" t="s">
        <v>8</v>
      </c>
      <c r="O714" s="4" t="s">
        <v>9</v>
      </c>
      <c r="P714" s="6" t="s">
        <v>10</v>
      </c>
    </row>
    <row r="715" spans="1:18" x14ac:dyDescent="0.35">
      <c r="A715" s="7" t="s">
        <v>11</v>
      </c>
      <c r="B715" s="123">
        <v>562.78734996265769</v>
      </c>
      <c r="C715" s="123">
        <v>284859.05451654375</v>
      </c>
      <c r="D715" s="95">
        <f>B715+C715</f>
        <v>285421.84186650638</v>
      </c>
      <c r="E715" s="93">
        <v>393.18553841238923</v>
      </c>
      <c r="F715" s="94">
        <v>208569.45961138705</v>
      </c>
      <c r="G715" s="95">
        <f>E715+F715</f>
        <v>208962.64514979944</v>
      </c>
      <c r="H715" s="93">
        <v>348.70440300802346</v>
      </c>
      <c r="I715" s="94">
        <v>199596.5906436459</v>
      </c>
      <c r="J715" s="124">
        <f t="shared" ref="J715:J742" si="178">H715+I715</f>
        <v>199945.29504665392</v>
      </c>
      <c r="K715" s="93">
        <v>341.76307253390326</v>
      </c>
      <c r="L715" s="94">
        <v>199223.45974401833</v>
      </c>
      <c r="M715" s="124">
        <f t="shared" ref="M715:M742" si="179">K715+L715</f>
        <v>199565.22281655224</v>
      </c>
      <c r="N715" s="96">
        <f>B715+E715+H715+K715</f>
        <v>1646.4403639169736</v>
      </c>
      <c r="O715" s="96">
        <f>C715+F715+I715+L715</f>
        <v>892248.56451559509</v>
      </c>
      <c r="P715" s="95">
        <f t="shared" ref="P715:P742" si="180">N715+O715</f>
        <v>893895.00487951201</v>
      </c>
      <c r="Q715" s="103"/>
      <c r="R715" s="120"/>
    </row>
    <row r="716" spans="1:18" x14ac:dyDescent="0.35">
      <c r="A716" s="12" t="s">
        <v>12</v>
      </c>
      <c r="B716" s="97">
        <f>B717+B718+B719</f>
        <v>84668.263394849826</v>
      </c>
      <c r="C716" s="98">
        <f>C717+C718+C719</f>
        <v>36690.997609014201</v>
      </c>
      <c r="D716" s="98">
        <f>B716+C716</f>
        <v>121359.26100386403</v>
      </c>
      <c r="E716" s="97">
        <f>E717+E718+E719</f>
        <v>87848.512652980862</v>
      </c>
      <c r="F716" s="98">
        <f>F717+F718+F719</f>
        <v>41013.148386037792</v>
      </c>
      <c r="G716" s="99">
        <f>E716+F716</f>
        <v>128861.66103901865</v>
      </c>
      <c r="H716" s="97">
        <f>H717+H718+H719</f>
        <v>104541.40591281532</v>
      </c>
      <c r="I716" s="97">
        <f>I717+I718+I719</f>
        <v>43946.638078908436</v>
      </c>
      <c r="J716" s="125">
        <f t="shared" si="178"/>
        <v>148488.04399172374</v>
      </c>
      <c r="K716" s="97">
        <f>K717+K718+K719</f>
        <v>114123.9675075768</v>
      </c>
      <c r="L716" s="97">
        <f>L717+L718+L719</f>
        <v>45541.377898734107</v>
      </c>
      <c r="M716" s="126">
        <f t="shared" si="179"/>
        <v>159665.34540631092</v>
      </c>
      <c r="N716" s="100">
        <f>N717+N718+N719</f>
        <v>391182.14946822275</v>
      </c>
      <c r="O716" s="100">
        <f>O717+O718+O719</f>
        <v>167192.16197269451</v>
      </c>
      <c r="P716" s="99">
        <f t="shared" si="180"/>
        <v>558374.3114409172</v>
      </c>
      <c r="Q716" s="103"/>
      <c r="R716" s="120"/>
    </row>
    <row r="717" spans="1:18" x14ac:dyDescent="0.35">
      <c r="A717" s="17" t="s">
        <v>85</v>
      </c>
      <c r="B717" s="101">
        <v>40821.476873304789</v>
      </c>
      <c r="C717" s="102">
        <v>6092.8601715409395</v>
      </c>
      <c r="D717" s="95">
        <f t="shared" ref="D717:D742" si="181">B717+C717</f>
        <v>46914.337044845728</v>
      </c>
      <c r="E717" s="101">
        <v>44563.071569065833</v>
      </c>
      <c r="F717" s="102">
        <v>6884.9182189920921</v>
      </c>
      <c r="G717" s="95">
        <f t="shared" ref="G717:G742" si="182">E717+F717</f>
        <v>51447.989788057923</v>
      </c>
      <c r="H717" s="101">
        <v>60567.969806895373</v>
      </c>
      <c r="I717" s="102">
        <v>10688.427326406218</v>
      </c>
      <c r="J717" s="124">
        <f t="shared" si="178"/>
        <v>71256.397133301594</v>
      </c>
      <c r="K717" s="101">
        <v>72997.052356101791</v>
      </c>
      <c r="L717" s="102">
        <v>11665.818395919525</v>
      </c>
      <c r="M717" s="124">
        <f t="shared" si="179"/>
        <v>84662.870752021321</v>
      </c>
      <c r="N717" s="96">
        <f t="shared" ref="N717:O719" si="183">B717+E717+H717+K717</f>
        <v>218949.57060536777</v>
      </c>
      <c r="O717" s="96">
        <f t="shared" si="183"/>
        <v>35332.024112858773</v>
      </c>
      <c r="P717" s="95">
        <f t="shared" si="180"/>
        <v>254281.59471822655</v>
      </c>
      <c r="Q717" s="103"/>
      <c r="R717" s="120"/>
    </row>
    <row r="718" spans="1:18" x14ac:dyDescent="0.35">
      <c r="A718" s="17" t="s">
        <v>53</v>
      </c>
      <c r="B718" s="101">
        <v>42685.735902337838</v>
      </c>
      <c r="C718" s="102">
        <v>7290.2397579037306</v>
      </c>
      <c r="D718" s="95">
        <f t="shared" si="181"/>
        <v>49975.975660241565</v>
      </c>
      <c r="E718" s="101">
        <v>41989.33652921515</v>
      </c>
      <c r="F718" s="102">
        <v>7401.364707249194</v>
      </c>
      <c r="G718" s="95">
        <f t="shared" si="182"/>
        <v>49390.701236464345</v>
      </c>
      <c r="H718" s="101">
        <v>42773.871375868272</v>
      </c>
      <c r="I718" s="102">
        <v>7380.1908277108141</v>
      </c>
      <c r="J718" s="124">
        <f t="shared" si="178"/>
        <v>50154.062203579088</v>
      </c>
      <c r="K718" s="101">
        <v>39849.000523386596</v>
      </c>
      <c r="L718" s="102">
        <v>6917.4797276170802</v>
      </c>
      <c r="M718" s="124">
        <f t="shared" si="179"/>
        <v>46766.480251003675</v>
      </c>
      <c r="N718" s="96">
        <f t="shared" si="183"/>
        <v>167297.94433080783</v>
      </c>
      <c r="O718" s="96">
        <f t="shared" si="183"/>
        <v>28989.275020480818</v>
      </c>
      <c r="P718" s="95">
        <f t="shared" si="180"/>
        <v>196287.21935128866</v>
      </c>
      <c r="Q718" s="103"/>
      <c r="R718" s="120"/>
    </row>
    <row r="719" spans="1:18" x14ac:dyDescent="0.35">
      <c r="A719" s="17" t="s">
        <v>15</v>
      </c>
      <c r="B719" s="101">
        <v>1161.0506192071966</v>
      </c>
      <c r="C719" s="102">
        <v>23307.897679569531</v>
      </c>
      <c r="D719" s="95">
        <f t="shared" si="181"/>
        <v>24468.948298776726</v>
      </c>
      <c r="E719" s="101">
        <v>1296.1045546998753</v>
      </c>
      <c r="F719" s="102">
        <v>26726.865459796503</v>
      </c>
      <c r="G719" s="95">
        <f t="shared" si="182"/>
        <v>28022.970014496379</v>
      </c>
      <c r="H719" s="101">
        <v>1199.5647300516682</v>
      </c>
      <c r="I719" s="102">
        <v>25878.01992479141</v>
      </c>
      <c r="J719" s="124">
        <f t="shared" si="178"/>
        <v>27077.584654843078</v>
      </c>
      <c r="K719" s="101">
        <v>1277.9146280884195</v>
      </c>
      <c r="L719" s="102">
        <v>26958.079775197497</v>
      </c>
      <c r="M719" s="124">
        <f t="shared" si="179"/>
        <v>28235.994403285917</v>
      </c>
      <c r="N719" s="96">
        <f t="shared" si="183"/>
        <v>4934.6345320471601</v>
      </c>
      <c r="O719" s="96">
        <f t="shared" si="183"/>
        <v>102870.86283935493</v>
      </c>
      <c r="P719" s="95">
        <f t="shared" si="180"/>
        <v>107805.49737140209</v>
      </c>
      <c r="Q719" s="103"/>
      <c r="R719" s="120"/>
    </row>
    <row r="720" spans="1:18" x14ac:dyDescent="0.35">
      <c r="A720" s="12" t="s">
        <v>16</v>
      </c>
      <c r="B720" s="97">
        <f>B721+B722</f>
        <v>71291.081200826069</v>
      </c>
      <c r="C720" s="98">
        <f>C721+C722</f>
        <v>243316.59506098996</v>
      </c>
      <c r="D720" s="98">
        <f t="shared" si="181"/>
        <v>314607.67626181606</v>
      </c>
      <c r="E720" s="97">
        <f>E721+E722</f>
        <v>106529.58634486442</v>
      </c>
      <c r="F720" s="98">
        <f>F721+F722</f>
        <v>229306.22675256504</v>
      </c>
      <c r="G720" s="99">
        <f t="shared" si="182"/>
        <v>335835.81309742946</v>
      </c>
      <c r="H720" s="97">
        <f>H721+H722</f>
        <v>94516.727430442872</v>
      </c>
      <c r="I720" s="97">
        <f>I721+I722</f>
        <v>218104.19288936144</v>
      </c>
      <c r="J720" s="125">
        <f t="shared" si="178"/>
        <v>312620.92031980434</v>
      </c>
      <c r="K720" s="97">
        <f>K721+K722</f>
        <v>58425.643029602477</v>
      </c>
      <c r="L720" s="97">
        <f>L721+L722</f>
        <v>188839.49409209675</v>
      </c>
      <c r="M720" s="126">
        <f t="shared" si="179"/>
        <v>247265.13712169923</v>
      </c>
      <c r="N720" s="100">
        <f>N721+N722</f>
        <v>330763.03800573584</v>
      </c>
      <c r="O720" s="100">
        <f>O721+O722</f>
        <v>879566.50879501307</v>
      </c>
      <c r="P720" s="99">
        <f t="shared" si="180"/>
        <v>1210329.5468007489</v>
      </c>
      <c r="Q720" s="103"/>
      <c r="R720" s="120"/>
    </row>
    <row r="721" spans="1:18" x14ac:dyDescent="0.35">
      <c r="A721" s="17" t="s">
        <v>17</v>
      </c>
      <c r="B721" s="101">
        <v>42186.636499463806</v>
      </c>
      <c r="C721" s="102">
        <v>3749.9231841074825</v>
      </c>
      <c r="D721" s="95">
        <f t="shared" si="181"/>
        <v>45936.559683571286</v>
      </c>
      <c r="E721" s="101">
        <v>80073.331539984443</v>
      </c>
      <c r="F721" s="102">
        <v>8541.9694382172202</v>
      </c>
      <c r="G721" s="95">
        <f t="shared" si="182"/>
        <v>88615.30097820166</v>
      </c>
      <c r="H721" s="101">
        <v>72238.509777836254</v>
      </c>
      <c r="I721" s="102">
        <v>7916.1420752239901</v>
      </c>
      <c r="J721" s="124">
        <f t="shared" si="178"/>
        <v>80154.651853060248</v>
      </c>
      <c r="K721" s="101">
        <v>36450.408657938067</v>
      </c>
      <c r="L721" s="102">
        <v>4310.7207515390246</v>
      </c>
      <c r="M721" s="124">
        <f t="shared" si="179"/>
        <v>40761.129409477093</v>
      </c>
      <c r="N721" s="127">
        <f t="shared" ref="N721:O733" si="184">B721+E721+H721+K721</f>
        <v>230948.88647522259</v>
      </c>
      <c r="O721" s="127">
        <f t="shared" si="184"/>
        <v>24518.755449087719</v>
      </c>
      <c r="P721" s="128">
        <f t="shared" si="180"/>
        <v>255467.6419243103</v>
      </c>
      <c r="Q721" s="103"/>
      <c r="R721" s="120"/>
    </row>
    <row r="722" spans="1:18" x14ac:dyDescent="0.35">
      <c r="A722" s="17" t="s">
        <v>18</v>
      </c>
      <c r="B722" s="101">
        <v>29104.444701362263</v>
      </c>
      <c r="C722" s="102">
        <v>239566.67187688246</v>
      </c>
      <c r="D722" s="95">
        <f t="shared" si="181"/>
        <v>268671.11657824472</v>
      </c>
      <c r="E722" s="101">
        <v>26456.254804879976</v>
      </c>
      <c r="F722" s="102">
        <v>220764.25731434781</v>
      </c>
      <c r="G722" s="95">
        <f t="shared" si="182"/>
        <v>247220.51211922779</v>
      </c>
      <c r="H722" s="101">
        <v>22278.217652606614</v>
      </c>
      <c r="I722" s="102">
        <v>210188.05081413744</v>
      </c>
      <c r="J722" s="124">
        <f t="shared" si="178"/>
        <v>232466.26846674405</v>
      </c>
      <c r="K722" s="101">
        <v>21975.23437166441</v>
      </c>
      <c r="L722" s="102">
        <v>184528.77334055773</v>
      </c>
      <c r="M722" s="124">
        <f t="shared" si="179"/>
        <v>206504.00771222214</v>
      </c>
      <c r="N722" s="96">
        <f t="shared" si="184"/>
        <v>99814.151530513263</v>
      </c>
      <c r="O722" s="96">
        <f t="shared" si="184"/>
        <v>855047.75334592536</v>
      </c>
      <c r="P722" s="95">
        <f t="shared" si="180"/>
        <v>954861.90487643867</v>
      </c>
      <c r="Q722" s="103"/>
      <c r="R722" s="120"/>
    </row>
    <row r="723" spans="1:18" x14ac:dyDescent="0.35">
      <c r="A723" s="17" t="s">
        <v>19</v>
      </c>
      <c r="B723" s="101">
        <v>24998.535554697552</v>
      </c>
      <c r="C723" s="102">
        <v>10151.330294417658</v>
      </c>
      <c r="D723" s="95">
        <f t="shared" si="181"/>
        <v>35149.865849115209</v>
      </c>
      <c r="E723" s="101">
        <v>22145.91708697494</v>
      </c>
      <c r="F723" s="102">
        <v>9038.9072730119569</v>
      </c>
      <c r="G723" s="95">
        <f t="shared" si="182"/>
        <v>31184.824359986895</v>
      </c>
      <c r="H723" s="101">
        <v>26081.539017702828</v>
      </c>
      <c r="I723" s="102">
        <v>11475.897173303933</v>
      </c>
      <c r="J723" s="124">
        <f t="shared" si="178"/>
        <v>37557.43619100676</v>
      </c>
      <c r="K723" s="101">
        <v>26531.382127490531</v>
      </c>
      <c r="L723" s="102">
        <v>10821.365244161465</v>
      </c>
      <c r="M723" s="124">
        <f t="shared" si="179"/>
        <v>37352.747371651996</v>
      </c>
      <c r="N723" s="127">
        <f t="shared" si="184"/>
        <v>99757.37378686585</v>
      </c>
      <c r="O723" s="96">
        <f t="shared" si="184"/>
        <v>41487.49998489501</v>
      </c>
      <c r="P723" s="95">
        <f t="shared" si="180"/>
        <v>141244.87377176085</v>
      </c>
      <c r="Q723" s="103"/>
      <c r="R723" s="120"/>
    </row>
    <row r="724" spans="1:18" x14ac:dyDescent="0.35">
      <c r="A724" s="17" t="s">
        <v>86</v>
      </c>
      <c r="B724" s="101">
        <v>5280.8347418437143</v>
      </c>
      <c r="C724" s="101">
        <v>5509.0865031092226</v>
      </c>
      <c r="D724" s="101">
        <f t="shared" si="181"/>
        <v>10789.921244952937</v>
      </c>
      <c r="E724" s="101">
        <v>5592.6075249022406</v>
      </c>
      <c r="F724" s="101">
        <v>6087.1669452323258</v>
      </c>
      <c r="G724" s="101">
        <f t="shared" si="182"/>
        <v>11679.774470134565</v>
      </c>
      <c r="H724" s="101">
        <v>4569.1385008347188</v>
      </c>
      <c r="I724" s="101">
        <v>5264.8336243592921</v>
      </c>
      <c r="J724" s="124">
        <f t="shared" si="178"/>
        <v>9833.97212519401</v>
      </c>
      <c r="K724" s="101">
        <v>4707.4045814874344</v>
      </c>
      <c r="L724" s="101">
        <v>5479.2172920021594</v>
      </c>
      <c r="M724" s="129">
        <f t="shared" si="179"/>
        <v>10186.621873489594</v>
      </c>
      <c r="N724" s="127">
        <f t="shared" si="184"/>
        <v>20149.985349068109</v>
      </c>
      <c r="O724" s="96">
        <f t="shared" si="184"/>
        <v>22340.304364702999</v>
      </c>
      <c r="P724" s="95">
        <f t="shared" si="180"/>
        <v>42490.289713771112</v>
      </c>
      <c r="Q724" s="103"/>
      <c r="R724" s="120"/>
    </row>
    <row r="725" spans="1:18" x14ac:dyDescent="0.35">
      <c r="A725" s="17" t="s">
        <v>21</v>
      </c>
      <c r="B725" s="101">
        <v>12255.477693925233</v>
      </c>
      <c r="C725" s="102">
        <v>121887.85848296552</v>
      </c>
      <c r="D725" s="95">
        <f t="shared" si="181"/>
        <v>134143.33617689076</v>
      </c>
      <c r="E725" s="101">
        <v>15097.120649351889</v>
      </c>
      <c r="F725" s="102">
        <v>150590.04017724877</v>
      </c>
      <c r="G725" s="95">
        <f t="shared" si="182"/>
        <v>165687.16082660065</v>
      </c>
      <c r="H725" s="101">
        <v>11117.60972372522</v>
      </c>
      <c r="I725" s="102">
        <v>135146.52914364717</v>
      </c>
      <c r="J725" s="124">
        <f t="shared" si="178"/>
        <v>146264.13886737238</v>
      </c>
      <c r="K725" s="101">
        <v>13606.14682789719</v>
      </c>
      <c r="L725" s="102">
        <v>138704.28389895262</v>
      </c>
      <c r="M725" s="124">
        <f t="shared" si="179"/>
        <v>152310.43072684982</v>
      </c>
      <c r="N725" s="127">
        <f t="shared" si="184"/>
        <v>52076.35489489953</v>
      </c>
      <c r="O725" s="96">
        <f t="shared" si="184"/>
        <v>546328.71170281409</v>
      </c>
      <c r="P725" s="95">
        <f t="shared" si="180"/>
        <v>598405.06659771362</v>
      </c>
      <c r="Q725" s="103"/>
      <c r="R725" s="120"/>
    </row>
    <row r="726" spans="1:18" x14ac:dyDescent="0.35">
      <c r="A726" s="17" t="s">
        <v>22</v>
      </c>
      <c r="B726" s="101">
        <v>16743.625676414304</v>
      </c>
      <c r="C726" s="102">
        <v>90912.828889676515</v>
      </c>
      <c r="D726" s="95">
        <f t="shared" si="181"/>
        <v>107656.45456609082</v>
      </c>
      <c r="E726" s="101">
        <v>14276.764270363828</v>
      </c>
      <c r="F726" s="102">
        <v>85666.723344819999</v>
      </c>
      <c r="G726" s="95">
        <f t="shared" si="182"/>
        <v>99943.487615183825</v>
      </c>
      <c r="H726" s="101">
        <v>12440.299458209745</v>
      </c>
      <c r="I726" s="102">
        <v>73901.161639443832</v>
      </c>
      <c r="J726" s="124">
        <f t="shared" si="178"/>
        <v>86341.461097653577</v>
      </c>
      <c r="K726" s="101">
        <v>16713.362025832004</v>
      </c>
      <c r="L726" s="102">
        <v>91173.887731969677</v>
      </c>
      <c r="M726" s="124">
        <f t="shared" si="179"/>
        <v>107887.24975780168</v>
      </c>
      <c r="N726" s="127">
        <f t="shared" si="184"/>
        <v>60174.051430819876</v>
      </c>
      <c r="O726" s="96">
        <f t="shared" si="184"/>
        <v>341654.60160590999</v>
      </c>
      <c r="P726" s="95">
        <f t="shared" si="180"/>
        <v>401828.6530367299</v>
      </c>
      <c r="Q726" s="103"/>
      <c r="R726" s="120"/>
    </row>
    <row r="727" spans="1:18" x14ac:dyDescent="0.35">
      <c r="A727" s="17" t="s">
        <v>23</v>
      </c>
      <c r="B727" s="101">
        <v>10009.46190308008</v>
      </c>
      <c r="C727" s="102">
        <v>39318.303048921494</v>
      </c>
      <c r="D727" s="95">
        <f t="shared" si="181"/>
        <v>49327.764952001577</v>
      </c>
      <c r="E727" s="101">
        <v>11339.473730583784</v>
      </c>
      <c r="F727" s="102">
        <v>44131.197839677181</v>
      </c>
      <c r="G727" s="95">
        <f t="shared" si="182"/>
        <v>55470.671570260965</v>
      </c>
      <c r="H727" s="101">
        <v>10616.217932939589</v>
      </c>
      <c r="I727" s="102">
        <v>41466.508762755038</v>
      </c>
      <c r="J727" s="124">
        <f t="shared" si="178"/>
        <v>52082.726695694626</v>
      </c>
      <c r="K727" s="101">
        <v>10145.11044155468</v>
      </c>
      <c r="L727" s="102">
        <v>40432.320992664798</v>
      </c>
      <c r="M727" s="124">
        <f t="shared" si="179"/>
        <v>50577.431434219478</v>
      </c>
      <c r="N727" s="127">
        <f t="shared" si="184"/>
        <v>42110.264008158134</v>
      </c>
      <c r="O727" s="96">
        <f t="shared" si="184"/>
        <v>165348.33064401851</v>
      </c>
      <c r="P727" s="95">
        <f t="shared" si="180"/>
        <v>207458.59465217666</v>
      </c>
      <c r="Q727" s="103"/>
      <c r="R727" s="120"/>
    </row>
    <row r="728" spans="1:18" x14ac:dyDescent="0.35">
      <c r="A728" s="17" t="s">
        <v>56</v>
      </c>
      <c r="B728" s="101">
        <v>342.17150799054428</v>
      </c>
      <c r="C728" s="102">
        <v>8660.8333397083625</v>
      </c>
      <c r="D728" s="95">
        <f t="shared" si="181"/>
        <v>9003.0048476989068</v>
      </c>
      <c r="E728" s="101">
        <v>291.40094749130242</v>
      </c>
      <c r="F728" s="102">
        <v>7210.0949712136253</v>
      </c>
      <c r="G728" s="95">
        <f t="shared" si="182"/>
        <v>7501.495918704928</v>
      </c>
      <c r="H728" s="101">
        <v>282.52517878317019</v>
      </c>
      <c r="I728" s="102">
        <v>7294.548874223764</v>
      </c>
      <c r="J728" s="124">
        <f t="shared" si="178"/>
        <v>7577.0740530069343</v>
      </c>
      <c r="K728" s="101">
        <v>346.19603385085463</v>
      </c>
      <c r="L728" s="102">
        <v>7957.7758216495558</v>
      </c>
      <c r="M728" s="124">
        <f t="shared" si="179"/>
        <v>8303.971855500411</v>
      </c>
      <c r="N728" s="127">
        <f t="shared" si="184"/>
        <v>1262.2936681158715</v>
      </c>
      <c r="O728" s="127">
        <f t="shared" si="184"/>
        <v>31123.253006795308</v>
      </c>
      <c r="P728" s="95">
        <f t="shared" si="180"/>
        <v>32385.54667491118</v>
      </c>
      <c r="Q728" s="103"/>
      <c r="R728" s="120"/>
    </row>
    <row r="729" spans="1:18" x14ac:dyDescent="0.35">
      <c r="A729" s="17" t="s">
        <v>24</v>
      </c>
      <c r="B729" s="101">
        <v>29173.932000000001</v>
      </c>
      <c r="C729" s="102">
        <v>0</v>
      </c>
      <c r="D729" s="95">
        <f t="shared" si="181"/>
        <v>29173.932000000001</v>
      </c>
      <c r="E729" s="101">
        <v>29531.540799999995</v>
      </c>
      <c r="F729" s="102">
        <v>0</v>
      </c>
      <c r="G729" s="95">
        <f t="shared" si="182"/>
        <v>29531.540799999995</v>
      </c>
      <c r="H729" s="101">
        <v>33507.675000000003</v>
      </c>
      <c r="I729" s="102">
        <v>0</v>
      </c>
      <c r="J729" s="124">
        <f t="shared" si="178"/>
        <v>33507.675000000003</v>
      </c>
      <c r="K729" s="101">
        <v>43553.081999999995</v>
      </c>
      <c r="L729" s="102">
        <v>0</v>
      </c>
      <c r="M729" s="124">
        <f t="shared" si="179"/>
        <v>43553.081999999995</v>
      </c>
      <c r="N729" s="127">
        <f t="shared" si="184"/>
        <v>135766.2298</v>
      </c>
      <c r="O729" s="96">
        <f t="shared" si="184"/>
        <v>0</v>
      </c>
      <c r="P729" s="95">
        <f t="shared" si="180"/>
        <v>135766.2298</v>
      </c>
      <c r="Q729" s="103"/>
      <c r="R729" s="120"/>
    </row>
    <row r="730" spans="1:18" x14ac:dyDescent="0.35">
      <c r="A730" s="17" t="s">
        <v>25</v>
      </c>
      <c r="B730" s="101">
        <v>14837.103981977718</v>
      </c>
      <c r="C730" s="102">
        <v>266267.97040712868</v>
      </c>
      <c r="D730" s="95">
        <f t="shared" si="181"/>
        <v>281105.07438910642</v>
      </c>
      <c r="E730" s="101">
        <v>16420.066453648655</v>
      </c>
      <c r="F730" s="102">
        <v>311320.23306129384</v>
      </c>
      <c r="G730" s="95">
        <f t="shared" si="182"/>
        <v>327740.29951494251</v>
      </c>
      <c r="H730" s="101">
        <v>10844.242912958924</v>
      </c>
      <c r="I730" s="102">
        <v>213279.23285501063</v>
      </c>
      <c r="J730" s="124">
        <f t="shared" si="178"/>
        <v>224123.47576796956</v>
      </c>
      <c r="K730" s="101">
        <v>13712.47910211839</v>
      </c>
      <c r="L730" s="102">
        <v>237624.14677975661</v>
      </c>
      <c r="M730" s="124">
        <f t="shared" si="179"/>
        <v>251336.62588187499</v>
      </c>
      <c r="N730" s="127">
        <f t="shared" si="184"/>
        <v>55813.892450703686</v>
      </c>
      <c r="O730" s="96">
        <f t="shared" si="184"/>
        <v>1028491.5831031898</v>
      </c>
      <c r="P730" s="95">
        <f t="shared" si="180"/>
        <v>1084305.4755538935</v>
      </c>
      <c r="Q730" s="103"/>
      <c r="R730" s="120"/>
    </row>
    <row r="731" spans="1:18" x14ac:dyDescent="0.35">
      <c r="A731" s="17" t="s">
        <v>26</v>
      </c>
      <c r="B731" s="101">
        <v>34032.986093590764</v>
      </c>
      <c r="C731" s="102">
        <v>35630.114087586611</v>
      </c>
      <c r="D731" s="95">
        <f t="shared" si="181"/>
        <v>69663.100181177375</v>
      </c>
      <c r="E731" s="101">
        <v>32341.564870191258</v>
      </c>
      <c r="F731" s="102">
        <v>37891.676322788953</v>
      </c>
      <c r="G731" s="95">
        <f t="shared" si="182"/>
        <v>70233.241192980204</v>
      </c>
      <c r="H731" s="101">
        <v>32297.292572094968</v>
      </c>
      <c r="I731" s="102">
        <v>34928.286240097201</v>
      </c>
      <c r="J731" s="124">
        <f t="shared" si="178"/>
        <v>67225.578812192165</v>
      </c>
      <c r="K731" s="101">
        <v>26639.12712399349</v>
      </c>
      <c r="L731" s="102">
        <v>29906.860423685754</v>
      </c>
      <c r="M731" s="124">
        <f t="shared" si="179"/>
        <v>56545.987547679244</v>
      </c>
      <c r="N731" s="127">
        <f t="shared" si="184"/>
        <v>125310.97065987048</v>
      </c>
      <c r="O731" s="127">
        <f t="shared" si="184"/>
        <v>138356.93707415852</v>
      </c>
      <c r="P731" s="95">
        <f t="shared" si="180"/>
        <v>263667.907734029</v>
      </c>
      <c r="Q731" s="103"/>
      <c r="R731" s="120"/>
    </row>
    <row r="732" spans="1:18" x14ac:dyDescent="0.35">
      <c r="A732" s="17" t="s">
        <v>87</v>
      </c>
      <c r="B732" s="101">
        <v>9693.1193251402092</v>
      </c>
      <c r="C732" s="102">
        <v>3013.7590607053821</v>
      </c>
      <c r="D732" s="95">
        <f t="shared" si="181"/>
        <v>12706.878385845592</v>
      </c>
      <c r="E732" s="101">
        <v>8805.3150078810486</v>
      </c>
      <c r="F732" s="102">
        <v>2760.6591864957368</v>
      </c>
      <c r="G732" s="95">
        <f t="shared" si="182"/>
        <v>11565.974194376786</v>
      </c>
      <c r="H732" s="101">
        <v>9778.889976239072</v>
      </c>
      <c r="I732" s="102">
        <v>3056.2957109378985</v>
      </c>
      <c r="J732" s="124">
        <f t="shared" si="178"/>
        <v>12835.185687176971</v>
      </c>
      <c r="K732" s="101">
        <v>10887.068501631715</v>
      </c>
      <c r="L732" s="102">
        <v>3501.4027051466064</v>
      </c>
      <c r="M732" s="124">
        <f t="shared" si="179"/>
        <v>14388.471206778322</v>
      </c>
      <c r="N732" s="96">
        <f t="shared" si="184"/>
        <v>39164.392810892045</v>
      </c>
      <c r="O732" s="127">
        <f t="shared" si="184"/>
        <v>12332.116663285626</v>
      </c>
      <c r="P732" s="95">
        <f t="shared" si="180"/>
        <v>51496.50947417767</v>
      </c>
      <c r="Q732" s="103"/>
      <c r="R732" s="120"/>
    </row>
    <row r="733" spans="1:18" x14ac:dyDescent="0.35">
      <c r="A733" s="17" t="s">
        <v>28</v>
      </c>
      <c r="B733" s="101">
        <v>1294.1946044753397</v>
      </c>
      <c r="C733" s="102">
        <v>46574.105643980329</v>
      </c>
      <c r="D733" s="95">
        <f t="shared" si="181"/>
        <v>47868.300248455671</v>
      </c>
      <c r="E733" s="101">
        <v>1513.2048638626738</v>
      </c>
      <c r="F733" s="102">
        <v>49337.595136137337</v>
      </c>
      <c r="G733" s="95">
        <f t="shared" si="182"/>
        <v>50850.80000000001</v>
      </c>
      <c r="H733" s="101">
        <v>389.36341684138017</v>
      </c>
      <c r="I733" s="102">
        <v>45576.649794909863</v>
      </c>
      <c r="J733" s="124">
        <f t="shared" si="178"/>
        <v>45966.01321175124</v>
      </c>
      <c r="K733" s="101">
        <v>1189.4230110633034</v>
      </c>
      <c r="L733" s="102">
        <v>79843.047415461318</v>
      </c>
      <c r="M733" s="124">
        <f t="shared" si="179"/>
        <v>81032.470426524626</v>
      </c>
      <c r="N733" s="96">
        <f t="shared" si="184"/>
        <v>4386.1858962426968</v>
      </c>
      <c r="O733" s="127">
        <f t="shared" si="184"/>
        <v>221331.39799048885</v>
      </c>
      <c r="P733" s="95">
        <f t="shared" si="180"/>
        <v>225717.58388673156</v>
      </c>
      <c r="Q733" s="103"/>
      <c r="R733" s="120"/>
    </row>
    <row r="734" spans="1:18" x14ac:dyDescent="0.35">
      <c r="A734" s="12" t="s">
        <v>59</v>
      </c>
      <c r="B734" s="97">
        <f>B735+B736</f>
        <v>1212.0162935807846</v>
      </c>
      <c r="C734" s="98">
        <f>C735+C736</f>
        <v>212510.51226572908</v>
      </c>
      <c r="D734" s="98">
        <f t="shared" si="181"/>
        <v>213722.52855930987</v>
      </c>
      <c r="E734" s="97">
        <f>E735+E736</f>
        <v>1051.1137904062725</v>
      </c>
      <c r="F734" s="98">
        <f>F735+F736</f>
        <v>198792.21149097709</v>
      </c>
      <c r="G734" s="99">
        <f t="shared" si="182"/>
        <v>199843.32528138335</v>
      </c>
      <c r="H734" s="97">
        <f>H735+H736</f>
        <v>1155.3326140568252</v>
      </c>
      <c r="I734" s="97">
        <f>I735+I736</f>
        <v>199952.23038931118</v>
      </c>
      <c r="J734" s="125">
        <f t="shared" si="178"/>
        <v>201107.56300336801</v>
      </c>
      <c r="K734" s="97">
        <f>K735+K736</f>
        <v>1401.7765537246169</v>
      </c>
      <c r="L734" s="97">
        <f>L735+L736</f>
        <v>230198.28808607184</v>
      </c>
      <c r="M734" s="126">
        <f t="shared" si="179"/>
        <v>231600.06463979647</v>
      </c>
      <c r="N734" s="100">
        <f>N735+N736</f>
        <v>4820.2392517684993</v>
      </c>
      <c r="O734" s="100">
        <f>O735+O736</f>
        <v>841453.24223208928</v>
      </c>
      <c r="P734" s="99">
        <f t="shared" si="180"/>
        <v>846273.48148385773</v>
      </c>
      <c r="Q734" s="103"/>
      <c r="R734" s="120"/>
    </row>
    <row r="735" spans="1:18" x14ac:dyDescent="0.35">
      <c r="A735" s="17" t="s">
        <v>60</v>
      </c>
      <c r="B735" s="101">
        <v>1003.2491829078774</v>
      </c>
      <c r="C735" s="102">
        <v>143256.50942990862</v>
      </c>
      <c r="D735" s="95">
        <f t="shared" si="181"/>
        <v>144259.75861281648</v>
      </c>
      <c r="E735" s="101">
        <v>855.04404421902848</v>
      </c>
      <c r="F735" s="101">
        <v>135499.0551009925</v>
      </c>
      <c r="G735" s="95">
        <f t="shared" si="182"/>
        <v>136354.09914521151</v>
      </c>
      <c r="H735" s="101">
        <v>956.51900613173439</v>
      </c>
      <c r="I735" s="102">
        <v>140075.97383644313</v>
      </c>
      <c r="J735" s="124">
        <f t="shared" si="178"/>
        <v>141032.49284257487</v>
      </c>
      <c r="K735" s="101">
        <v>1131.3538422737784</v>
      </c>
      <c r="L735" s="102">
        <v>145626.18538150421</v>
      </c>
      <c r="M735" s="124">
        <f t="shared" si="179"/>
        <v>146757.539223778</v>
      </c>
      <c r="N735" s="96">
        <f t="shared" ref="N735:O737" si="185">B735+E735+H735+K735</f>
        <v>3946.1660755324187</v>
      </c>
      <c r="O735" s="127">
        <f t="shared" si="185"/>
        <v>564457.72374884854</v>
      </c>
      <c r="P735" s="95">
        <f t="shared" si="180"/>
        <v>568403.88982438098</v>
      </c>
      <c r="Q735" s="103"/>
      <c r="R735" s="120"/>
    </row>
    <row r="736" spans="1:18" x14ac:dyDescent="0.35">
      <c r="A736" s="17" t="s">
        <v>61</v>
      </c>
      <c r="B736" s="101">
        <v>208.76711067290714</v>
      </c>
      <c r="C736" s="102">
        <v>69254.002835820444</v>
      </c>
      <c r="D736" s="95">
        <f t="shared" si="181"/>
        <v>69462.769946493354</v>
      </c>
      <c r="E736" s="101">
        <v>196.06974618724396</v>
      </c>
      <c r="F736" s="101">
        <v>63293.156389984608</v>
      </c>
      <c r="G736" s="95">
        <f t="shared" si="182"/>
        <v>63489.226136171848</v>
      </c>
      <c r="H736" s="101">
        <v>198.81360792509071</v>
      </c>
      <c r="I736" s="102">
        <v>59876.256552868057</v>
      </c>
      <c r="J736" s="124">
        <f t="shared" si="178"/>
        <v>60075.070160793148</v>
      </c>
      <c r="K736" s="101">
        <v>270.42271145083845</v>
      </c>
      <c r="L736" s="102">
        <v>84572.102704567646</v>
      </c>
      <c r="M736" s="124">
        <f t="shared" si="179"/>
        <v>84842.525416018485</v>
      </c>
      <c r="N736" s="96">
        <f t="shared" si="185"/>
        <v>874.07317623608037</v>
      </c>
      <c r="O736" s="127">
        <f t="shared" si="185"/>
        <v>276995.51848324074</v>
      </c>
      <c r="P736" s="95">
        <f t="shared" si="180"/>
        <v>277869.59165947681</v>
      </c>
      <c r="Q736" s="103"/>
      <c r="R736" s="120"/>
    </row>
    <row r="737" spans="1:19" x14ac:dyDescent="0.35">
      <c r="A737" s="17" t="s">
        <v>32</v>
      </c>
      <c r="B737" s="101">
        <v>120172.748623853</v>
      </c>
      <c r="C737" s="102">
        <v>0</v>
      </c>
      <c r="D737" s="95">
        <f t="shared" si="181"/>
        <v>120172.748623853</v>
      </c>
      <c r="E737" s="101">
        <v>126184.35424354242</v>
      </c>
      <c r="F737" s="101">
        <v>0</v>
      </c>
      <c r="G737" s="95">
        <f t="shared" si="182"/>
        <v>126184.35424354242</v>
      </c>
      <c r="H737" s="101">
        <v>121868.189331924</v>
      </c>
      <c r="I737" s="102">
        <v>0</v>
      </c>
      <c r="J737" s="124">
        <f t="shared" si="178"/>
        <v>121868.189331924</v>
      </c>
      <c r="K737" s="101">
        <v>135972.6</v>
      </c>
      <c r="L737" s="102">
        <v>0</v>
      </c>
      <c r="M737" s="124">
        <f t="shared" si="179"/>
        <v>135972.6</v>
      </c>
      <c r="N737" s="127">
        <f t="shared" si="185"/>
        <v>504197.89219931944</v>
      </c>
      <c r="O737" s="96">
        <f t="shared" si="185"/>
        <v>0</v>
      </c>
      <c r="P737" s="95">
        <f t="shared" si="180"/>
        <v>504197.89219931944</v>
      </c>
      <c r="Q737" s="103"/>
      <c r="R737" s="120"/>
    </row>
    <row r="738" spans="1:19" x14ac:dyDescent="0.35">
      <c r="A738" s="12" t="s">
        <v>33</v>
      </c>
      <c r="B738" s="97">
        <f>B739+B740+B741</f>
        <v>8333.8483574351139</v>
      </c>
      <c r="C738" s="98">
        <f>C739+C740+C741</f>
        <v>120320.30002633284</v>
      </c>
      <c r="D738" s="98">
        <f t="shared" si="181"/>
        <v>128654.14838376796</v>
      </c>
      <c r="E738" s="97">
        <f>E739+E740+E741</f>
        <v>8579.2652597585675</v>
      </c>
      <c r="F738" s="98">
        <f>F739+F740+F741</f>
        <v>122093.74859369142</v>
      </c>
      <c r="G738" s="99">
        <f t="shared" si="182"/>
        <v>130673.01385344999</v>
      </c>
      <c r="H738" s="97">
        <f>H739+H740+H741</f>
        <v>9030.3707496014813</v>
      </c>
      <c r="I738" s="97">
        <f>I739+I740+I741</f>
        <v>124915.44483140555</v>
      </c>
      <c r="J738" s="125">
        <f t="shared" si="178"/>
        <v>133945.81558100702</v>
      </c>
      <c r="K738" s="97">
        <f>K739+K740+K741</f>
        <v>7814.9709073726654</v>
      </c>
      <c r="L738" s="97">
        <f>L739+L740+L741</f>
        <v>127839.28339921896</v>
      </c>
      <c r="M738" s="126">
        <f t="shared" si="179"/>
        <v>135654.25430659161</v>
      </c>
      <c r="N738" s="100">
        <f>N739+N740+N741</f>
        <v>33758.455274167827</v>
      </c>
      <c r="O738" s="100">
        <f>O739+O740+O741</f>
        <v>495168.77685064875</v>
      </c>
      <c r="P738" s="99">
        <f t="shared" si="180"/>
        <v>528927.23212481663</v>
      </c>
      <c r="Q738" s="103"/>
      <c r="R738" s="120"/>
    </row>
    <row r="739" spans="1:19" x14ac:dyDescent="0.35">
      <c r="A739" s="17" t="s">
        <v>88</v>
      </c>
      <c r="B739" s="101">
        <v>0</v>
      </c>
      <c r="C739" s="102">
        <v>42316.463828124302</v>
      </c>
      <c r="D739" s="95">
        <f t="shared" si="181"/>
        <v>42316.463828124302</v>
      </c>
      <c r="E739" s="101">
        <v>0</v>
      </c>
      <c r="F739" s="102">
        <v>45844.197549124518</v>
      </c>
      <c r="G739" s="95">
        <f t="shared" si="182"/>
        <v>45844.197549124518</v>
      </c>
      <c r="H739" s="101">
        <v>0</v>
      </c>
      <c r="I739" s="102">
        <v>46002.370207181993</v>
      </c>
      <c r="J739" s="124">
        <f t="shared" si="178"/>
        <v>46002.370207181993</v>
      </c>
      <c r="K739" s="101">
        <v>0</v>
      </c>
      <c r="L739" s="102">
        <v>45289.408293400425</v>
      </c>
      <c r="M739" s="124">
        <f t="shared" si="179"/>
        <v>45289.408293400425</v>
      </c>
      <c r="N739" s="96">
        <f t="shared" ref="N739:O741" si="186">B739+E739+H739+K739</f>
        <v>0</v>
      </c>
      <c r="O739" s="127">
        <f t="shared" si="186"/>
        <v>179452.43987783123</v>
      </c>
      <c r="P739" s="95">
        <f t="shared" si="180"/>
        <v>179452.43987783123</v>
      </c>
      <c r="Q739" s="103"/>
      <c r="R739" s="120"/>
    </row>
    <row r="740" spans="1:19" x14ac:dyDescent="0.35">
      <c r="A740" s="17" t="s">
        <v>89</v>
      </c>
      <c r="B740" s="101">
        <v>7994.3076016927462</v>
      </c>
      <c r="C740" s="102">
        <v>44995.133808083046</v>
      </c>
      <c r="D740" s="95">
        <f t="shared" si="181"/>
        <v>52989.441409775791</v>
      </c>
      <c r="E740" s="101">
        <v>8267.1753152988513</v>
      </c>
      <c r="F740" s="102">
        <v>44353.576056950842</v>
      </c>
      <c r="G740" s="95">
        <f t="shared" si="182"/>
        <v>52620.751372249695</v>
      </c>
      <c r="H740" s="101">
        <v>8683.1532846690188</v>
      </c>
      <c r="I740" s="102">
        <v>44467.347950527881</v>
      </c>
      <c r="J740" s="124">
        <f t="shared" si="178"/>
        <v>53150.501235196898</v>
      </c>
      <c r="K740" s="101">
        <v>7498.0247553524578</v>
      </c>
      <c r="L740" s="102">
        <v>47849.18720930424</v>
      </c>
      <c r="M740" s="124">
        <f t="shared" si="179"/>
        <v>55347.211964656701</v>
      </c>
      <c r="N740" s="96">
        <f t="shared" si="186"/>
        <v>32442.660957013071</v>
      </c>
      <c r="O740" s="127">
        <f t="shared" si="186"/>
        <v>181665.24502486602</v>
      </c>
      <c r="P740" s="95">
        <f t="shared" si="180"/>
        <v>214107.9059818791</v>
      </c>
      <c r="Q740" s="103"/>
      <c r="R740" s="120"/>
    </row>
    <row r="741" spans="1:19" ht="15" thickBot="1" x14ac:dyDescent="0.4">
      <c r="A741" s="17" t="s">
        <v>90</v>
      </c>
      <c r="B741" s="101">
        <v>339.54075574236725</v>
      </c>
      <c r="C741" s="102">
        <v>33008.702390125494</v>
      </c>
      <c r="D741" s="95">
        <f t="shared" si="181"/>
        <v>33348.243145867862</v>
      </c>
      <c r="E741" s="101">
        <v>312.08994445971655</v>
      </c>
      <c r="F741" s="102">
        <v>31895.97498761606</v>
      </c>
      <c r="G741" s="95">
        <f t="shared" si="182"/>
        <v>32208.064932075777</v>
      </c>
      <c r="H741" s="101">
        <v>347.21746493246218</v>
      </c>
      <c r="I741" s="102">
        <v>34445.726673695681</v>
      </c>
      <c r="J741" s="124">
        <f t="shared" si="178"/>
        <v>34792.94413862814</v>
      </c>
      <c r="K741" s="101">
        <v>316.94615202020771</v>
      </c>
      <c r="L741" s="102">
        <v>34700.68789651429</v>
      </c>
      <c r="M741" s="124">
        <f t="shared" si="179"/>
        <v>35017.634048534499</v>
      </c>
      <c r="N741" s="96">
        <f t="shared" si="186"/>
        <v>1315.7943171547536</v>
      </c>
      <c r="O741" s="127">
        <f t="shared" si="186"/>
        <v>134051.09194795153</v>
      </c>
      <c r="P741" s="95">
        <f t="shared" si="180"/>
        <v>135366.8862651063</v>
      </c>
      <c r="Q741" s="103"/>
      <c r="R741" s="120"/>
    </row>
    <row r="742" spans="1:19" ht="15" thickBot="1" x14ac:dyDescent="0.4">
      <c r="A742" s="86" t="s">
        <v>91</v>
      </c>
      <c r="B742" s="104">
        <f>B715+B716+B720+B723+B724+B725+B726+B727+B728+B729+B730+B731+B732+B733+B734+B737+B738</f>
        <v>444902.18830364285</v>
      </c>
      <c r="C742" s="105">
        <f>C715+C716+C720+C723+C724+C725+C726+C727+C728+C729+C730+C731+C732+C733+C734+C737+C738</f>
        <v>1525623.6492368095</v>
      </c>
      <c r="D742" s="106">
        <f t="shared" si="181"/>
        <v>1970525.8375404524</v>
      </c>
      <c r="E742" s="107">
        <f>E715+E716+E720+E723+E724+E725+E726+E727+E728+E729+E730+E731+E732+E733+E734+E737+E738</f>
        <v>487940.99403521657</v>
      </c>
      <c r="F742" s="105">
        <f>F715+F716+F720+F723+F724+F725+F726+F727+F728+F729+F730+F731+F732+F733+F734+F737+F738</f>
        <v>1503809.0890925783</v>
      </c>
      <c r="G742" s="105">
        <f t="shared" si="182"/>
        <v>1991750.0831277948</v>
      </c>
      <c r="H742" s="105">
        <f>H715+H716+H720+H723+H724+H725+H726+H727+H728+H729+H730+H731+H732+H733+H734+H737+H738</f>
        <v>483385.52413217805</v>
      </c>
      <c r="I742" s="105">
        <f>I715+I716+I720+I723+I724+I725+I726+I727+I728+I729+I730+I731+I732+I733+I734+I737+I738</f>
        <v>1357905.0406513212</v>
      </c>
      <c r="J742" s="105">
        <f t="shared" si="178"/>
        <v>1841290.5647834991</v>
      </c>
      <c r="K742" s="105">
        <f>K715+K716+K720+K723+K724+K725+K726+K727+K728+K729+K730+K731+K732+K733+K734+K737+K738</f>
        <v>486111.50284773007</v>
      </c>
      <c r="L742" s="105">
        <f>L715+L716+L720+L723+L724+L725+L726+L727+L728+L729+L730+L731+L732+L733+L734+L737+L738</f>
        <v>1437086.2115255906</v>
      </c>
      <c r="M742" s="106">
        <f t="shared" si="179"/>
        <v>1923197.7143733208</v>
      </c>
      <c r="N742" s="107">
        <f>N715+N716+N720+N723+N724+N725+N726+N727+N728+N729+N730+N731+N732+N733+N734+N737+N738</f>
        <v>1902340.2093187678</v>
      </c>
      <c r="O742" s="105">
        <f>O715+O716+O720+O723+O724+O725+O726+O727+O728+O729+O730+O731+O732+O733+O734+O737+O738</f>
        <v>5824423.9905062988</v>
      </c>
      <c r="P742" s="130">
        <f t="shared" si="180"/>
        <v>7726764.1998250671</v>
      </c>
      <c r="Q742" s="103"/>
      <c r="R742" s="120"/>
    </row>
    <row r="743" spans="1:19" x14ac:dyDescent="0.35">
      <c r="A743" s="122"/>
    </row>
    <row r="744" spans="1:19" x14ac:dyDescent="0.35">
      <c r="B744" s="131"/>
      <c r="C744" s="131"/>
      <c r="D744" s="131"/>
      <c r="E744" s="119"/>
      <c r="F744" s="119"/>
      <c r="G744" s="119"/>
      <c r="H744" s="119"/>
      <c r="I744" s="119"/>
      <c r="J744" s="119"/>
    </row>
    <row r="745" spans="1:19" x14ac:dyDescent="0.35">
      <c r="N745" s="119"/>
      <c r="O745" s="119"/>
    </row>
    <row r="747" spans="1:19" x14ac:dyDescent="0.35">
      <c r="A747" s="137" t="s">
        <v>116</v>
      </c>
      <c r="B747" s="137"/>
      <c r="C747" s="137"/>
      <c r="D747" s="137"/>
      <c r="E747" s="137"/>
      <c r="F747" s="137"/>
      <c r="G747" s="137"/>
      <c r="H747" s="137"/>
      <c r="I747" s="137"/>
      <c r="J747" s="137"/>
      <c r="K747" s="137"/>
      <c r="L747" s="137"/>
      <c r="M747" s="137"/>
      <c r="N747" s="137"/>
      <c r="O747" s="137"/>
      <c r="P747" s="137"/>
    </row>
    <row r="748" spans="1:19" x14ac:dyDescent="0.35">
      <c r="A748" s="138" t="s">
        <v>114</v>
      </c>
      <c r="B748" s="138"/>
      <c r="C748" s="138"/>
      <c r="D748" s="138"/>
      <c r="E748" s="138"/>
      <c r="F748" s="138"/>
      <c r="G748" s="138"/>
      <c r="H748" s="138"/>
      <c r="I748" s="138"/>
      <c r="J748" s="138"/>
      <c r="K748" s="138"/>
      <c r="L748" s="138"/>
      <c r="M748" s="138"/>
      <c r="N748" s="138"/>
      <c r="O748" s="138"/>
      <c r="P748" s="138"/>
    </row>
    <row r="749" spans="1:19" ht="15" thickBot="1" x14ac:dyDescent="0.4">
      <c r="A749" s="115"/>
      <c r="B749" s="116"/>
      <c r="C749" s="116"/>
      <c r="D749" s="117"/>
      <c r="E749" s="117"/>
      <c r="F749" s="117"/>
      <c r="G749" s="117"/>
      <c r="H749" s="117"/>
      <c r="I749" s="117"/>
      <c r="J749" s="117"/>
      <c r="K749" s="117"/>
      <c r="L749" s="139"/>
      <c r="M749" s="139"/>
      <c r="N749" s="117"/>
      <c r="O749" s="140" t="s">
        <v>39</v>
      </c>
      <c r="P749" s="140"/>
    </row>
    <row r="750" spans="1:19" ht="15" thickBot="1" x14ac:dyDescent="0.4">
      <c r="A750" s="141" t="s">
        <v>2</v>
      </c>
      <c r="B750" s="143" t="s">
        <v>47</v>
      </c>
      <c r="C750" s="144"/>
      <c r="D750" s="145"/>
      <c r="E750" s="146" t="s">
        <v>48</v>
      </c>
      <c r="F750" s="144"/>
      <c r="G750" s="147"/>
      <c r="H750" s="143" t="s">
        <v>49</v>
      </c>
      <c r="I750" s="144"/>
      <c r="J750" s="145"/>
      <c r="K750" s="146" t="s">
        <v>50</v>
      </c>
      <c r="L750" s="144"/>
      <c r="M750" s="147"/>
      <c r="N750" s="146" t="s">
        <v>117</v>
      </c>
      <c r="O750" s="144"/>
      <c r="P750" s="147"/>
    </row>
    <row r="751" spans="1:19" ht="15" thickBot="1" x14ac:dyDescent="0.4">
      <c r="A751" s="142"/>
      <c r="B751" s="3" t="s">
        <v>8</v>
      </c>
      <c r="C751" s="4" t="s">
        <v>9</v>
      </c>
      <c r="D751" s="5" t="s">
        <v>10</v>
      </c>
      <c r="E751" s="3" t="s">
        <v>8</v>
      </c>
      <c r="F751" s="4" t="s">
        <v>9</v>
      </c>
      <c r="G751" s="6" t="s">
        <v>10</v>
      </c>
      <c r="H751" s="3" t="s">
        <v>8</v>
      </c>
      <c r="I751" s="4" t="s">
        <v>9</v>
      </c>
      <c r="J751" s="5" t="s">
        <v>10</v>
      </c>
      <c r="K751" s="3" t="s">
        <v>8</v>
      </c>
      <c r="L751" s="4" t="s">
        <v>9</v>
      </c>
      <c r="M751" s="6" t="s">
        <v>10</v>
      </c>
      <c r="N751" s="3" t="s">
        <v>8</v>
      </c>
      <c r="O751" s="4" t="s">
        <v>9</v>
      </c>
      <c r="P751" s="6" t="s">
        <v>10</v>
      </c>
    </row>
    <row r="752" spans="1:19" x14ac:dyDescent="0.35">
      <c r="A752" s="7" t="s">
        <v>11</v>
      </c>
      <c r="B752" s="123">
        <v>584.17326926123883</v>
      </c>
      <c r="C752" s="123">
        <v>295683.6985881725</v>
      </c>
      <c r="D752" s="124">
        <f>B752+C752</f>
        <v>296267.87185743375</v>
      </c>
      <c r="E752" s="93">
        <v>406.55384671841045</v>
      </c>
      <c r="F752" s="94">
        <v>215660.82123817419</v>
      </c>
      <c r="G752" s="95">
        <f>SUM(E752:F752)</f>
        <v>216067.37508489261</v>
      </c>
      <c r="H752" s="93">
        <v>365.92895433904505</v>
      </c>
      <c r="I752" s="94">
        <v>209455.8344369033</v>
      </c>
      <c r="J752" s="124">
        <f>SUM(H752:I752)</f>
        <v>209821.76339124233</v>
      </c>
      <c r="K752" s="93">
        <v>351.93050277272977</v>
      </c>
      <c r="L752" s="94">
        <v>205150.34533135465</v>
      </c>
      <c r="M752" s="124">
        <f>SUM(K752:L752)</f>
        <v>205502.27583412739</v>
      </c>
      <c r="N752" s="96">
        <f>B752+E752+H752+K752</f>
        <v>1708.586573091424</v>
      </c>
      <c r="O752" s="96">
        <f>C752+F752+I752+L752</f>
        <v>925950.69959460467</v>
      </c>
      <c r="P752" s="95">
        <f t="shared" ref="P752:P779" si="187">N752+O752</f>
        <v>927659.28616769612</v>
      </c>
      <c r="Q752" s="120"/>
      <c r="R752" s="103"/>
      <c r="S752" s="103"/>
    </row>
    <row r="753" spans="1:19" x14ac:dyDescent="0.35">
      <c r="A753" s="12" t="s">
        <v>12</v>
      </c>
      <c r="B753" s="97">
        <f>B754+B755+B756</f>
        <v>79677.20099138956</v>
      </c>
      <c r="C753" s="98">
        <f>C754+C755+C756</f>
        <v>36647.059989872017</v>
      </c>
      <c r="D753" s="125">
        <f>B753+C753</f>
        <v>116324.26098126158</v>
      </c>
      <c r="E753" s="97">
        <f>SUM(E754:E756)</f>
        <v>81535.723719080808</v>
      </c>
      <c r="F753" s="97">
        <f>SUM(F754:F756)</f>
        <v>41054.179310445455</v>
      </c>
      <c r="G753" s="97">
        <f t="shared" ref="G753:G779" si="188">SUM(E753:F753)</f>
        <v>122589.90302952626</v>
      </c>
      <c r="H753" s="97">
        <f>SUM(H754:H756)</f>
        <v>99554.617147846293</v>
      </c>
      <c r="I753" s="97">
        <f>SUM(I754:I756)</f>
        <v>44171.38787061171</v>
      </c>
      <c r="J753" s="125">
        <f t="shared" ref="J753:J779" si="189">SUM(H753:I753)</f>
        <v>143726.005018458</v>
      </c>
      <c r="K753" s="97">
        <f>SUM(K754:K756)</f>
        <v>104823.04378358331</v>
      </c>
      <c r="L753" s="97">
        <f>SUM(L754:L756)</f>
        <v>44715.175279529292</v>
      </c>
      <c r="M753" s="126">
        <f t="shared" ref="M753:M778" si="190">SUM(K753:L753)</f>
        <v>149538.2190631126</v>
      </c>
      <c r="N753" s="100">
        <f>N754+N755+N756</f>
        <v>365590.58564189996</v>
      </c>
      <c r="O753" s="100">
        <f>O754+O755+O756</f>
        <v>166587.80245045846</v>
      </c>
      <c r="P753" s="99">
        <f t="shared" si="187"/>
        <v>532178.38809235836</v>
      </c>
      <c r="Q753" s="120"/>
      <c r="R753" s="103"/>
      <c r="S753" s="103"/>
    </row>
    <row r="754" spans="1:19" x14ac:dyDescent="0.35">
      <c r="A754" s="17" t="s">
        <v>85</v>
      </c>
      <c r="B754" s="101">
        <v>40909.238661745854</v>
      </c>
      <c r="C754" s="102">
        <v>6105.9591661470222</v>
      </c>
      <c r="D754" s="124">
        <f t="shared" ref="D754:D779" si="191">B754+C754</f>
        <v>47015.197827892873</v>
      </c>
      <c r="E754" s="101">
        <v>44072.877781806113</v>
      </c>
      <c r="F754" s="102">
        <v>6809.184118583179</v>
      </c>
      <c r="G754" s="95">
        <f t="shared" si="188"/>
        <v>50882.061900389293</v>
      </c>
      <c r="H754" s="101">
        <v>60373.586109141361</v>
      </c>
      <c r="I754" s="102">
        <v>10654.124442662451</v>
      </c>
      <c r="J754" s="124">
        <f t="shared" si="189"/>
        <v>71027.710551803815</v>
      </c>
      <c r="K754" s="101">
        <v>69764.429077786437</v>
      </c>
      <c r="L754" s="102">
        <v>11149.205808286775</v>
      </c>
      <c r="M754" s="124">
        <f t="shared" si="190"/>
        <v>80913.634886073211</v>
      </c>
      <c r="N754" s="96">
        <f t="shared" ref="N754:O756" si="192">B754+E754+H754+K754</f>
        <v>215120.13163047977</v>
      </c>
      <c r="O754" s="96">
        <f t="shared" si="192"/>
        <v>34718.473535679426</v>
      </c>
      <c r="P754" s="95">
        <f t="shared" si="187"/>
        <v>249838.60516615919</v>
      </c>
      <c r="Q754" s="120"/>
      <c r="R754" s="103"/>
      <c r="S754" s="103"/>
    </row>
    <row r="755" spans="1:19" x14ac:dyDescent="0.35">
      <c r="A755" s="17" t="s">
        <v>53</v>
      </c>
      <c r="B755" s="101">
        <v>37566.197926276676</v>
      </c>
      <c r="C755" s="102">
        <v>6415.880712517448</v>
      </c>
      <c r="D755" s="124">
        <f t="shared" si="191"/>
        <v>43982.078638794126</v>
      </c>
      <c r="E755" s="101">
        <v>36110.829415125037</v>
      </c>
      <c r="F755" s="102">
        <v>6365.1736482343076</v>
      </c>
      <c r="G755" s="95">
        <f t="shared" si="188"/>
        <v>42476.003063359341</v>
      </c>
      <c r="H755" s="101">
        <v>37930.72250137732</v>
      </c>
      <c r="I755" s="102">
        <v>6544.5553860023183</v>
      </c>
      <c r="J755" s="124">
        <f t="shared" si="189"/>
        <v>44475.277887379641</v>
      </c>
      <c r="K755" s="101">
        <v>33745.147636552247</v>
      </c>
      <c r="L755" s="102">
        <v>5857.897854785575</v>
      </c>
      <c r="M755" s="124">
        <f t="shared" si="190"/>
        <v>39603.04549133782</v>
      </c>
      <c r="N755" s="96">
        <f t="shared" si="192"/>
        <v>145352.8974793313</v>
      </c>
      <c r="O755" s="96">
        <f t="shared" si="192"/>
        <v>25183.507601539648</v>
      </c>
      <c r="P755" s="95">
        <f t="shared" si="187"/>
        <v>170536.40508087096</v>
      </c>
      <c r="Q755" s="120"/>
      <c r="R755" s="103"/>
      <c r="S755" s="103"/>
    </row>
    <row r="756" spans="1:19" x14ac:dyDescent="0.35">
      <c r="A756" s="17" t="s">
        <v>15</v>
      </c>
      <c r="B756" s="101">
        <v>1201.7644033670206</v>
      </c>
      <c r="C756" s="102">
        <v>24125.220111207549</v>
      </c>
      <c r="D756" s="124">
        <f t="shared" si="191"/>
        <v>25326.984514574571</v>
      </c>
      <c r="E756" s="101">
        <v>1352.0165221496591</v>
      </c>
      <c r="F756" s="102">
        <v>27879.821543627968</v>
      </c>
      <c r="G756" s="95">
        <f t="shared" si="188"/>
        <v>29231.838065777629</v>
      </c>
      <c r="H756" s="101">
        <v>1250.3085373276044</v>
      </c>
      <c r="I756" s="102">
        <v>26972.708041946946</v>
      </c>
      <c r="J756" s="124">
        <f t="shared" si="189"/>
        <v>28223.01657927455</v>
      </c>
      <c r="K756" s="101">
        <v>1313.4670692446402</v>
      </c>
      <c r="L756" s="102">
        <v>27708.071616456942</v>
      </c>
      <c r="M756" s="124">
        <f t="shared" si="190"/>
        <v>29021.538685701584</v>
      </c>
      <c r="N756" s="96">
        <f t="shared" si="192"/>
        <v>5117.5565320889236</v>
      </c>
      <c r="O756" s="96">
        <f t="shared" si="192"/>
        <v>106685.8213132394</v>
      </c>
      <c r="P756" s="95">
        <f t="shared" si="187"/>
        <v>111803.37784532833</v>
      </c>
      <c r="Q756" s="120"/>
      <c r="R756" s="103"/>
      <c r="S756" s="103"/>
    </row>
    <row r="757" spans="1:19" x14ac:dyDescent="0.35">
      <c r="A757" s="12" t="s">
        <v>16</v>
      </c>
      <c r="B757" s="97">
        <f>B758+B759</f>
        <v>71499.16914848845</v>
      </c>
      <c r="C757" s="98">
        <f>C758+C759</f>
        <v>224217.99639954572</v>
      </c>
      <c r="D757" s="125">
        <f t="shared" si="191"/>
        <v>295717.16554803419</v>
      </c>
      <c r="E757" s="97">
        <f>SUM(E758:E759)</f>
        <v>98001.375856677987</v>
      </c>
      <c r="F757" s="97">
        <f>SUM(F758:F759)</f>
        <v>200984.05611718394</v>
      </c>
      <c r="G757" s="97">
        <f t="shared" si="188"/>
        <v>298985.43197386194</v>
      </c>
      <c r="H757" s="97">
        <f>SUM(H758:H759)</f>
        <v>87787.741841976793</v>
      </c>
      <c r="I757" s="97">
        <f>SUM(I758:I759)</f>
        <v>209131.02673960102</v>
      </c>
      <c r="J757" s="125">
        <f t="shared" si="189"/>
        <v>296918.76858157781</v>
      </c>
      <c r="K757" s="97">
        <f>SUM(K758:K759)</f>
        <v>56279.8071815453</v>
      </c>
      <c r="L757" s="97">
        <f>SUM(L758:L759)</f>
        <v>197078.20133575689</v>
      </c>
      <c r="M757" s="126">
        <f t="shared" si="190"/>
        <v>253358.00851730219</v>
      </c>
      <c r="N757" s="100">
        <f>N758+N759</f>
        <v>313568.0940286885</v>
      </c>
      <c r="O757" s="100">
        <f>O758+O759</f>
        <v>831411.28059208754</v>
      </c>
      <c r="P757" s="99">
        <f t="shared" si="187"/>
        <v>1144979.3746207762</v>
      </c>
      <c r="Q757" s="120"/>
      <c r="R757" s="103"/>
      <c r="S757" s="103"/>
    </row>
    <row r="758" spans="1:19" x14ac:dyDescent="0.35">
      <c r="A758" s="17" t="s">
        <v>17</v>
      </c>
      <c r="B758" s="101">
        <v>44742.573886934471</v>
      </c>
      <c r="C758" s="102">
        <v>3977.1176148966065</v>
      </c>
      <c r="D758" s="124">
        <f t="shared" si="191"/>
        <v>48719.691501831076</v>
      </c>
      <c r="E758" s="101">
        <v>72604.066291358788</v>
      </c>
      <c r="F758" s="102">
        <v>7745.1718746259166</v>
      </c>
      <c r="G758" s="95">
        <f t="shared" si="188"/>
        <v>80349.238165984701</v>
      </c>
      <c r="H758" s="101">
        <v>66392.707877056993</v>
      </c>
      <c r="I758" s="102">
        <v>7275.5391816634519</v>
      </c>
      <c r="J758" s="124">
        <f t="shared" si="189"/>
        <v>73668.247058720444</v>
      </c>
      <c r="K758" s="101">
        <v>33278.770013462505</v>
      </c>
      <c r="L758" s="102">
        <v>3935.6344623995351</v>
      </c>
      <c r="M758" s="124">
        <f t="shared" si="190"/>
        <v>37214.404475862037</v>
      </c>
      <c r="N758" s="96">
        <f t="shared" ref="N758:O770" si="193">B758+E758+H758+K758</f>
        <v>217018.11806881276</v>
      </c>
      <c r="O758" s="96">
        <f t="shared" si="193"/>
        <v>22933.463133585512</v>
      </c>
      <c r="P758" s="95">
        <f t="shared" si="187"/>
        <v>239951.58120239829</v>
      </c>
      <c r="Q758" s="120"/>
      <c r="R758" s="103"/>
      <c r="S758" s="103"/>
    </row>
    <row r="759" spans="1:19" x14ac:dyDescent="0.35">
      <c r="A759" s="17" t="s">
        <v>18</v>
      </c>
      <c r="B759" s="101">
        <v>26756.595261553975</v>
      </c>
      <c r="C759" s="102">
        <v>220240.8787846491</v>
      </c>
      <c r="D759" s="124">
        <f t="shared" si="191"/>
        <v>246997.47404620307</v>
      </c>
      <c r="E759" s="101">
        <f>23397.3095653192+2000</f>
        <v>25397.309565319199</v>
      </c>
      <c r="F759" s="102">
        <f>195238.884242558-2000</f>
        <v>193238.88424255801</v>
      </c>
      <c r="G759" s="95">
        <f t="shared" si="188"/>
        <v>218636.19380787719</v>
      </c>
      <c r="H759" s="101">
        <v>21395.033964919799</v>
      </c>
      <c r="I759" s="102">
        <v>201855.48755793757</v>
      </c>
      <c r="J759" s="124">
        <f t="shared" si="189"/>
        <v>223250.52152285737</v>
      </c>
      <c r="K759" s="101">
        <v>23001.037168082796</v>
      </c>
      <c r="L759" s="102">
        <v>193142.56687335737</v>
      </c>
      <c r="M759" s="124">
        <f t="shared" si="190"/>
        <v>216143.60404144018</v>
      </c>
      <c r="N759" s="96">
        <f t="shared" si="193"/>
        <v>96549.975959875766</v>
      </c>
      <c r="O759" s="96">
        <f t="shared" si="193"/>
        <v>808477.81745850202</v>
      </c>
      <c r="P759" s="95">
        <f t="shared" si="187"/>
        <v>905027.79341837775</v>
      </c>
      <c r="Q759" s="120"/>
      <c r="R759" s="103"/>
      <c r="S759" s="103"/>
    </row>
    <row r="760" spans="1:19" x14ac:dyDescent="0.35">
      <c r="A760" s="17" t="s">
        <v>19</v>
      </c>
      <c r="B760" s="101">
        <v>26158.646945069864</v>
      </c>
      <c r="C760" s="102">
        <v>10622.424846185209</v>
      </c>
      <c r="D760" s="124">
        <f t="shared" si="191"/>
        <v>36781.071791255075</v>
      </c>
      <c r="E760" s="101">
        <v>23453.697087012897</v>
      </c>
      <c r="F760" s="102">
        <v>9572.6807043590434</v>
      </c>
      <c r="G760" s="95">
        <f t="shared" si="188"/>
        <v>33026.377791371939</v>
      </c>
      <c r="H760" s="101">
        <v>27352.934242484283</v>
      </c>
      <c r="I760" s="102">
        <v>12035.312047415404</v>
      </c>
      <c r="J760" s="124">
        <f t="shared" si="189"/>
        <v>39388.246289899689</v>
      </c>
      <c r="K760" s="101">
        <v>27945.833082449015</v>
      </c>
      <c r="L760" s="102">
        <v>11398.277910452569</v>
      </c>
      <c r="M760" s="124">
        <f t="shared" si="190"/>
        <v>39344.11099290158</v>
      </c>
      <c r="N760" s="96">
        <f t="shared" si="193"/>
        <v>104911.11135701605</v>
      </c>
      <c r="O760" s="96">
        <f t="shared" si="193"/>
        <v>43628.695508412224</v>
      </c>
      <c r="P760" s="95">
        <f t="shared" si="187"/>
        <v>148539.80686542828</v>
      </c>
      <c r="Q760" s="120"/>
      <c r="R760" s="103"/>
      <c r="S760" s="103"/>
    </row>
    <row r="761" spans="1:19" x14ac:dyDescent="0.35">
      <c r="A761" s="17" t="s">
        <v>86</v>
      </c>
      <c r="B761" s="101">
        <v>5480.3773759968217</v>
      </c>
      <c r="C761" s="101">
        <v>5717.2539020806862</v>
      </c>
      <c r="D761" s="129">
        <f t="shared" si="191"/>
        <v>11197.631278077508</v>
      </c>
      <c r="E761" s="101">
        <v>5801.1965638116826</v>
      </c>
      <c r="F761" s="101">
        <v>6314.2017044450295</v>
      </c>
      <c r="G761" s="95">
        <f t="shared" si="188"/>
        <v>12115.398268256711</v>
      </c>
      <c r="H761" s="101">
        <v>4725.5714210777733</v>
      </c>
      <c r="I761" s="101">
        <v>5445.0849558306163</v>
      </c>
      <c r="J761" s="124">
        <f t="shared" si="189"/>
        <v>10170.65637690839</v>
      </c>
      <c r="K761" s="101">
        <v>4847.1964954043096</v>
      </c>
      <c r="L761" s="101">
        <v>5641.929091839299</v>
      </c>
      <c r="M761" s="129">
        <f t="shared" si="190"/>
        <v>10489.125587243609</v>
      </c>
      <c r="N761" s="96">
        <f t="shared" si="193"/>
        <v>20854.341856290586</v>
      </c>
      <c r="O761" s="96">
        <f t="shared" si="193"/>
        <v>23118.469654195633</v>
      </c>
      <c r="P761" s="95">
        <f t="shared" si="187"/>
        <v>43972.811510486223</v>
      </c>
      <c r="Q761" s="120"/>
      <c r="R761" s="103"/>
      <c r="S761" s="103"/>
    </row>
    <row r="762" spans="1:19" x14ac:dyDescent="0.35">
      <c r="A762" s="17" t="s">
        <v>21</v>
      </c>
      <c r="B762" s="101">
        <v>12770.207757070093</v>
      </c>
      <c r="C762" s="102">
        <v>127007.14853925006</v>
      </c>
      <c r="D762" s="124">
        <f t="shared" si="191"/>
        <v>139777.35629632015</v>
      </c>
      <c r="E762" s="101">
        <v>15869.586470484181</v>
      </c>
      <c r="F762" s="102">
        <v>158295.19546756282</v>
      </c>
      <c r="G762" s="95">
        <f t="shared" si="188"/>
        <v>174164.781938047</v>
      </c>
      <c r="H762" s="101">
        <v>11725.753735917591</v>
      </c>
      <c r="I762" s="102">
        <v>142539.17509090493</v>
      </c>
      <c r="J762" s="124">
        <f t="shared" si="189"/>
        <v>154264.92882682252</v>
      </c>
      <c r="K762" s="101">
        <v>14657.925905439153</v>
      </c>
      <c r="L762" s="102">
        <v>149426.36896944759</v>
      </c>
      <c r="M762" s="124">
        <f t="shared" si="190"/>
        <v>164084.29487488675</v>
      </c>
      <c r="N762" s="96">
        <f t="shared" si="193"/>
        <v>55023.473868911016</v>
      </c>
      <c r="O762" s="96">
        <f t="shared" si="193"/>
        <v>577267.88806716539</v>
      </c>
      <c r="P762" s="95">
        <f t="shared" si="187"/>
        <v>632291.36193607643</v>
      </c>
      <c r="Q762" s="120"/>
      <c r="R762" s="103"/>
      <c r="S762" s="103"/>
    </row>
    <row r="763" spans="1:19" x14ac:dyDescent="0.35">
      <c r="A763" s="17" t="s">
        <v>22</v>
      </c>
      <c r="B763" s="101">
        <v>17228.378381059018</v>
      </c>
      <c r="C763" s="102">
        <v>93544.889623884868</v>
      </c>
      <c r="D763" s="124">
        <f t="shared" si="191"/>
        <v>110773.26800494388</v>
      </c>
      <c r="E763" s="101">
        <v>14820.46873227132</v>
      </c>
      <c r="F763" s="102">
        <v>88929.18386020865</v>
      </c>
      <c r="G763" s="95">
        <f t="shared" si="188"/>
        <v>103749.65259247996</v>
      </c>
      <c r="H763" s="101">
        <v>13261.758315399606</v>
      </c>
      <c r="I763" s="102">
        <v>78781.0091052762</v>
      </c>
      <c r="J763" s="124">
        <f t="shared" si="189"/>
        <v>92042.767420675809</v>
      </c>
      <c r="K763" s="101">
        <v>18097.604354371852</v>
      </c>
      <c r="L763" s="102">
        <v>98725.136514893689</v>
      </c>
      <c r="M763" s="124">
        <f t="shared" si="190"/>
        <v>116822.74086926554</v>
      </c>
      <c r="N763" s="96">
        <f t="shared" si="193"/>
        <v>63408.209783101804</v>
      </c>
      <c r="O763" s="96">
        <f t="shared" si="193"/>
        <v>359980.21910426341</v>
      </c>
      <c r="P763" s="95">
        <f t="shared" si="187"/>
        <v>423388.42888736521</v>
      </c>
      <c r="Q763" s="120"/>
      <c r="R763" s="103"/>
      <c r="S763" s="103"/>
    </row>
    <row r="764" spans="1:19" x14ac:dyDescent="0.35">
      <c r="A764" s="17" t="s">
        <v>23</v>
      </c>
      <c r="B764" s="101">
        <v>11667.856128725565</v>
      </c>
      <c r="C764" s="102">
        <v>45832.663897674596</v>
      </c>
      <c r="D764" s="124">
        <f t="shared" si="191"/>
        <v>57500.520026400161</v>
      </c>
      <c r="E764" s="101">
        <v>12984.774824668279</v>
      </c>
      <c r="F764" s="102">
        <v>50534.414586239727</v>
      </c>
      <c r="G764" s="95">
        <f t="shared" si="188"/>
        <v>63519.189410908002</v>
      </c>
      <c r="H764" s="101">
        <v>12088.741943044966</v>
      </c>
      <c r="I764" s="102">
        <v>47218.126726337512</v>
      </c>
      <c r="J764" s="124">
        <f t="shared" si="189"/>
        <v>59306.868669382478</v>
      </c>
      <c r="K764" s="101">
        <v>11423.582633598135</v>
      </c>
      <c r="L764" s="102">
        <v>45527.543794495163</v>
      </c>
      <c r="M764" s="124">
        <f t="shared" si="190"/>
        <v>56951.126428093296</v>
      </c>
      <c r="N764" s="96">
        <f t="shared" si="193"/>
        <v>48164.955530036947</v>
      </c>
      <c r="O764" s="96">
        <f t="shared" si="193"/>
        <v>189112.74900474699</v>
      </c>
      <c r="P764" s="95">
        <f t="shared" si="187"/>
        <v>237277.70453478393</v>
      </c>
      <c r="Q764" s="120"/>
      <c r="R764" s="103"/>
      <c r="S764" s="103"/>
    </row>
    <row r="765" spans="1:19" x14ac:dyDescent="0.35">
      <c r="A765" s="17" t="s">
        <v>56</v>
      </c>
      <c r="B765" s="101">
        <v>355.90645367218394</v>
      </c>
      <c r="C765" s="102">
        <v>9008.4837802059265</v>
      </c>
      <c r="D765" s="124">
        <f t="shared" si="191"/>
        <v>9364.3902338781099</v>
      </c>
      <c r="E765" s="101">
        <v>303.28314458031195</v>
      </c>
      <c r="F765" s="102">
        <v>7504.0945968702781</v>
      </c>
      <c r="G765" s="95">
        <f t="shared" si="188"/>
        <v>7807.3777414505903</v>
      </c>
      <c r="H765" s="101">
        <v>293.45338831058905</v>
      </c>
      <c r="I765" s="102">
        <v>7576.7055260621983</v>
      </c>
      <c r="J765" s="124">
        <f t="shared" si="189"/>
        <v>7870.158914372787</v>
      </c>
      <c r="K765" s="101">
        <v>359.41457390239606</v>
      </c>
      <c r="L765" s="102">
        <v>8261.6215279379758</v>
      </c>
      <c r="M765" s="124">
        <f t="shared" si="190"/>
        <v>8621.036101840371</v>
      </c>
      <c r="N765" s="96">
        <f t="shared" si="193"/>
        <v>1312.0575604654809</v>
      </c>
      <c r="O765" s="96">
        <f t="shared" si="193"/>
        <v>32350.905431076382</v>
      </c>
      <c r="P765" s="95">
        <f t="shared" si="187"/>
        <v>33662.962991541863</v>
      </c>
      <c r="Q765" s="120"/>
      <c r="R765" s="103"/>
      <c r="S765" s="103"/>
    </row>
    <row r="766" spans="1:19" x14ac:dyDescent="0.35">
      <c r="A766" s="17" t="s">
        <v>24</v>
      </c>
      <c r="B766" s="101">
        <v>31986.80410430755</v>
      </c>
      <c r="C766" s="102">
        <v>0</v>
      </c>
      <c r="D766" s="124">
        <f t="shared" si="191"/>
        <v>31986.80410430755</v>
      </c>
      <c r="E766" s="101">
        <v>32906.734887556573</v>
      </c>
      <c r="F766" s="102">
        <v>0</v>
      </c>
      <c r="G766" s="95">
        <f t="shared" si="188"/>
        <v>32906.734887556573</v>
      </c>
      <c r="H766" s="101">
        <v>16214.78631779884</v>
      </c>
      <c r="I766" s="102">
        <v>0</v>
      </c>
      <c r="J766" s="124">
        <f t="shared" si="189"/>
        <v>16214.78631779884</v>
      </c>
      <c r="K766" s="101">
        <v>13865.093164333084</v>
      </c>
      <c r="L766" s="102">
        <v>0</v>
      </c>
      <c r="M766" s="124">
        <f t="shared" si="190"/>
        <v>13865.093164333084</v>
      </c>
      <c r="N766" s="96">
        <f t="shared" si="193"/>
        <v>94973.418473996047</v>
      </c>
      <c r="O766" s="96">
        <f t="shared" si="193"/>
        <v>0</v>
      </c>
      <c r="P766" s="95">
        <f t="shared" si="187"/>
        <v>94973.418473996047</v>
      </c>
      <c r="Q766" s="120"/>
      <c r="R766" s="103"/>
      <c r="S766" s="103"/>
    </row>
    <row r="767" spans="1:19" x14ac:dyDescent="0.35">
      <c r="A767" s="17" t="s">
        <v>25</v>
      </c>
      <c r="B767" s="101">
        <v>15445.438747003425</v>
      </c>
      <c r="C767" s="102">
        <v>277185.19949767395</v>
      </c>
      <c r="D767" s="124">
        <f t="shared" si="191"/>
        <v>292630.63824467739</v>
      </c>
      <c r="E767" s="101">
        <v>17618.731304765002</v>
      </c>
      <c r="F767" s="102">
        <v>334046.61007476825</v>
      </c>
      <c r="G767" s="95">
        <f t="shared" si="188"/>
        <v>351665.34137953323</v>
      </c>
      <c r="H767" s="101">
        <v>11625.97055051624</v>
      </c>
      <c r="I767" s="102">
        <v>228653.86732032173</v>
      </c>
      <c r="J767" s="124">
        <f t="shared" si="189"/>
        <v>240279.83787083798</v>
      </c>
      <c r="K767" s="101">
        <v>14499.842247423312</v>
      </c>
      <c r="L767" s="102">
        <v>251268.39697081095</v>
      </c>
      <c r="M767" s="124">
        <f t="shared" si="190"/>
        <v>265768.23921823426</v>
      </c>
      <c r="N767" s="96">
        <f t="shared" si="193"/>
        <v>59189.982849707987</v>
      </c>
      <c r="O767" s="96">
        <f t="shared" si="193"/>
        <v>1091154.0738635748</v>
      </c>
      <c r="P767" s="95">
        <f t="shared" si="187"/>
        <v>1150344.0567132828</v>
      </c>
      <c r="Q767" s="120"/>
      <c r="R767" s="103"/>
      <c r="S767" s="103"/>
    </row>
    <row r="768" spans="1:19" x14ac:dyDescent="0.35">
      <c r="A768" s="17" t="s">
        <v>26</v>
      </c>
      <c r="B768" s="101">
        <v>35274.372882720898</v>
      </c>
      <c r="C768" s="102">
        <v>36929.757698108908</v>
      </c>
      <c r="D768" s="124">
        <f t="shared" si="191"/>
        <v>72204.130580829806</v>
      </c>
      <c r="E768" s="101">
        <v>33520.647444954091</v>
      </c>
      <c r="F768" s="102">
        <v>39273.100365196136</v>
      </c>
      <c r="G768" s="95">
        <f t="shared" si="188"/>
        <v>72793.747810150235</v>
      </c>
      <c r="H768" s="101">
        <v>34435.705142657818</v>
      </c>
      <c r="I768" s="102">
        <v>37240.897620673873</v>
      </c>
      <c r="J768" s="124">
        <f t="shared" si="189"/>
        <v>71676.602763331699</v>
      </c>
      <c r="K768" s="101">
        <v>27762.201101574552</v>
      </c>
      <c r="L768" s="102">
        <v>31167.698158220177</v>
      </c>
      <c r="M768" s="124">
        <f t="shared" si="190"/>
        <v>58929.899259794729</v>
      </c>
      <c r="N768" s="96">
        <f t="shared" si="193"/>
        <v>130992.92657190736</v>
      </c>
      <c r="O768" s="96">
        <f t="shared" si="193"/>
        <v>144611.45384219909</v>
      </c>
      <c r="P768" s="95">
        <f t="shared" si="187"/>
        <v>275604.38041410642</v>
      </c>
      <c r="Q768" s="120"/>
      <c r="R768" s="103"/>
      <c r="S768" s="103"/>
    </row>
    <row r="769" spans="1:19" x14ac:dyDescent="0.35">
      <c r="A769" s="17" t="s">
        <v>87</v>
      </c>
      <c r="B769" s="101">
        <v>10115.950417745235</v>
      </c>
      <c r="C769" s="102">
        <v>3145.2245873064298</v>
      </c>
      <c r="D769" s="124">
        <f t="shared" si="191"/>
        <v>13261.175005051664</v>
      </c>
      <c r="E769" s="101">
        <v>9135.2792146673619</v>
      </c>
      <c r="F769" s="102">
        <v>2864.1101951040728</v>
      </c>
      <c r="G769" s="95">
        <f t="shared" si="188"/>
        <v>11999.389409771435</v>
      </c>
      <c r="H769" s="101">
        <v>9996.0770265023293</v>
      </c>
      <c r="I769" s="102">
        <v>3124.1753835596101</v>
      </c>
      <c r="J769" s="124">
        <f t="shared" si="189"/>
        <v>13120.252410061939</v>
      </c>
      <c r="K769" s="101">
        <v>11075.212076561724</v>
      </c>
      <c r="L769" s="102">
        <v>3561.9117781001896</v>
      </c>
      <c r="M769" s="124">
        <f t="shared" si="190"/>
        <v>14637.123854661913</v>
      </c>
      <c r="N769" s="96">
        <f t="shared" si="193"/>
        <v>40322.518735476646</v>
      </c>
      <c r="O769" s="96">
        <f t="shared" si="193"/>
        <v>12695.421944070302</v>
      </c>
      <c r="P769" s="95">
        <f t="shared" si="187"/>
        <v>53017.940679546948</v>
      </c>
      <c r="Q769" s="120"/>
      <c r="R769" s="103"/>
      <c r="S769" s="103"/>
    </row>
    <row r="770" spans="1:19" x14ac:dyDescent="0.35">
      <c r="A770" s="17" t="s">
        <v>28</v>
      </c>
      <c r="B770" s="101">
        <v>1482.9335921418569</v>
      </c>
      <c r="C770" s="102">
        <v>53366.244569858354</v>
      </c>
      <c r="D770" s="124">
        <f t="shared" si="191"/>
        <v>54849.178162000215</v>
      </c>
      <c r="E770" s="101">
        <v>1729.4587629686835</v>
      </c>
      <c r="F770" s="102">
        <v>56388.489285041993</v>
      </c>
      <c r="G770" s="95">
        <f t="shared" si="188"/>
        <v>58117.948048010679</v>
      </c>
      <c r="H770" s="101">
        <v>417.00821943711821</v>
      </c>
      <c r="I770" s="102">
        <v>48812.591930348462</v>
      </c>
      <c r="J770" s="124">
        <f t="shared" si="189"/>
        <v>49229.600149785583</v>
      </c>
      <c r="K770" s="101">
        <v>1259.3451459643036</v>
      </c>
      <c r="L770" s="102">
        <v>84536.748714631598</v>
      </c>
      <c r="M770" s="124">
        <f t="shared" si="190"/>
        <v>85796.093860595895</v>
      </c>
      <c r="N770" s="96">
        <f t="shared" si="193"/>
        <v>4888.7457205119626</v>
      </c>
      <c r="O770" s="96">
        <f t="shared" si="193"/>
        <v>243104.0744998804</v>
      </c>
      <c r="P770" s="95">
        <f t="shared" si="187"/>
        <v>247992.82022039237</v>
      </c>
      <c r="Q770" s="120"/>
      <c r="R770" s="103"/>
      <c r="S770" s="103"/>
    </row>
    <row r="771" spans="1:19" x14ac:dyDescent="0.35">
      <c r="A771" s="12" t="s">
        <v>59</v>
      </c>
      <c r="B771" s="97">
        <f>B772+B773</f>
        <v>1258.0074033225765</v>
      </c>
      <c r="C771" s="98">
        <f>C772+C773</f>
        <v>220867.82126383402</v>
      </c>
      <c r="D771" s="125">
        <f t="shared" si="191"/>
        <v>222125.8286671566</v>
      </c>
      <c r="E771" s="97">
        <f>SUM(E772:E773)</f>
        <v>1089.4500363141487</v>
      </c>
      <c r="F771" s="98">
        <f>SUM(F772:F773)</f>
        <v>205939.24169703992</v>
      </c>
      <c r="G771" s="97">
        <f t="shared" si="188"/>
        <v>207028.69173335406</v>
      </c>
      <c r="H771" s="97">
        <f>SUM(H772:H773)</f>
        <v>1197.1423820900407</v>
      </c>
      <c r="I771" s="97">
        <f>SUM(I772:I773)</f>
        <v>207460.09646072247</v>
      </c>
      <c r="J771" s="125">
        <f t="shared" si="189"/>
        <v>208657.23884281251</v>
      </c>
      <c r="K771" s="97">
        <f>SUM(K772:K773)</f>
        <v>1445.4986568438549</v>
      </c>
      <c r="L771" s="97">
        <f>SUM(L772:L773)</f>
        <v>237947.27329826896</v>
      </c>
      <c r="M771" s="126">
        <f t="shared" si="190"/>
        <v>239392.77195511281</v>
      </c>
      <c r="N771" s="100">
        <f>N772+N773</f>
        <v>4990.0984785706205</v>
      </c>
      <c r="O771" s="100">
        <f>O772+O773</f>
        <v>872214.43271986535</v>
      </c>
      <c r="P771" s="99">
        <f t="shared" si="187"/>
        <v>877204.53119843593</v>
      </c>
      <c r="Q771" s="120"/>
      <c r="R771" s="103"/>
      <c r="S771" s="103"/>
    </row>
    <row r="772" spans="1:19" x14ac:dyDescent="0.35">
      <c r="A772" s="17" t="s">
        <v>60</v>
      </c>
      <c r="B772" s="101">
        <v>1039.7655418573386</v>
      </c>
      <c r="C772" s="102">
        <v>148470.77345255847</v>
      </c>
      <c r="D772" s="124">
        <f t="shared" si="191"/>
        <v>149510.53899441581</v>
      </c>
      <c r="E772" s="101">
        <v>886.85795309483376</v>
      </c>
      <c r="F772" s="101">
        <v>140540.61362758046</v>
      </c>
      <c r="G772" s="95">
        <f t="shared" si="188"/>
        <v>141427.47158067531</v>
      </c>
      <c r="H772" s="101">
        <v>989.37673550898171</v>
      </c>
      <c r="I772" s="102">
        <v>144887.77413635096</v>
      </c>
      <c r="J772" s="124">
        <f t="shared" si="189"/>
        <v>145877.15087185995</v>
      </c>
      <c r="K772" s="101">
        <v>1163.5493748483848</v>
      </c>
      <c r="L772" s="102">
        <v>149770.34649182757</v>
      </c>
      <c r="M772" s="124">
        <f t="shared" si="190"/>
        <v>150933.89586667594</v>
      </c>
      <c r="N772" s="96">
        <f t="shared" ref="N772:O774" si="194">B772+E772+H772+K772</f>
        <v>4079.5496053095385</v>
      </c>
      <c r="O772" s="96">
        <f t="shared" si="194"/>
        <v>583669.50770831737</v>
      </c>
      <c r="P772" s="95">
        <f t="shared" si="187"/>
        <v>587749.05731362686</v>
      </c>
      <c r="Q772" s="120"/>
      <c r="R772" s="103"/>
      <c r="S772" s="103"/>
    </row>
    <row r="773" spans="1:19" x14ac:dyDescent="0.35">
      <c r="A773" s="17" t="s">
        <v>61</v>
      </c>
      <c r="B773" s="101">
        <v>218.24186146523783</v>
      </c>
      <c r="C773" s="102">
        <v>72397.047811275552</v>
      </c>
      <c r="D773" s="124">
        <f t="shared" si="191"/>
        <v>72615.289672740793</v>
      </c>
      <c r="E773" s="101">
        <v>202.5920832193151</v>
      </c>
      <c r="F773" s="101">
        <v>65398.628069459468</v>
      </c>
      <c r="G773" s="95">
        <f t="shared" si="188"/>
        <v>65601.220152678783</v>
      </c>
      <c r="H773" s="101">
        <v>207.76564658105895</v>
      </c>
      <c r="I773" s="102">
        <v>62572.322324371518</v>
      </c>
      <c r="J773" s="124">
        <f t="shared" si="189"/>
        <v>62780.087970952576</v>
      </c>
      <c r="K773" s="101">
        <v>281.94928199547007</v>
      </c>
      <c r="L773" s="102">
        <v>88176.926806441392</v>
      </c>
      <c r="M773" s="124">
        <f t="shared" si="190"/>
        <v>88458.876088436868</v>
      </c>
      <c r="N773" s="96">
        <f t="shared" si="194"/>
        <v>910.54887326108201</v>
      </c>
      <c r="O773" s="96">
        <f t="shared" si="194"/>
        <v>288544.92501154792</v>
      </c>
      <c r="P773" s="95">
        <f t="shared" si="187"/>
        <v>289455.47388480901</v>
      </c>
      <c r="Q773" s="120"/>
      <c r="R773" s="103"/>
      <c r="S773" s="103"/>
    </row>
    <row r="774" spans="1:19" x14ac:dyDescent="0.35">
      <c r="A774" s="17" t="s">
        <v>32</v>
      </c>
      <c r="B774" s="101">
        <v>125090.91642856786</v>
      </c>
      <c r="C774" s="102">
        <v>0</v>
      </c>
      <c r="D774" s="124">
        <f t="shared" si="191"/>
        <v>125090.91642856786</v>
      </c>
      <c r="E774" s="101">
        <v>130913.60061690141</v>
      </c>
      <c r="F774" s="101">
        <v>0</v>
      </c>
      <c r="G774" s="95">
        <f t="shared" si="188"/>
        <v>130913.60061690141</v>
      </c>
      <c r="H774" s="101">
        <v>126027.78159003536</v>
      </c>
      <c r="I774" s="102">
        <v>0</v>
      </c>
      <c r="J774" s="124">
        <f t="shared" si="189"/>
        <v>126027.78159003536</v>
      </c>
      <c r="K774" s="101">
        <v>142802.3473760256</v>
      </c>
      <c r="L774" s="102">
        <v>0</v>
      </c>
      <c r="M774" s="124">
        <f t="shared" si="190"/>
        <v>142802.3473760256</v>
      </c>
      <c r="N774" s="96">
        <f t="shared" si="194"/>
        <v>524834.64601153019</v>
      </c>
      <c r="O774" s="96">
        <f t="shared" si="194"/>
        <v>0</v>
      </c>
      <c r="P774" s="95">
        <f t="shared" si="187"/>
        <v>524834.64601153019</v>
      </c>
      <c r="Q774" s="120"/>
      <c r="R774" s="103"/>
      <c r="S774" s="103"/>
    </row>
    <row r="775" spans="1:19" x14ac:dyDescent="0.35">
      <c r="A775" s="12" t="s">
        <v>33</v>
      </c>
      <c r="B775" s="97">
        <f>B776+B777+B778</f>
        <v>8813.9913230134352</v>
      </c>
      <c r="C775" s="98">
        <f>C776+C777+C778</f>
        <v>127191.35298317978</v>
      </c>
      <c r="D775" s="125">
        <f t="shared" si="191"/>
        <v>136005.3443061932</v>
      </c>
      <c r="E775" s="97">
        <f>SUM(E776:E778)</f>
        <v>9031.1366054649243</v>
      </c>
      <c r="F775" s="97">
        <f>SUM(F776:F778)</f>
        <v>129050.4623603049</v>
      </c>
      <c r="G775" s="97">
        <f t="shared" si="188"/>
        <v>138081.59896576981</v>
      </c>
      <c r="H775" s="97">
        <f>SUM(H776:H778)</f>
        <v>9576.9094404186962</v>
      </c>
      <c r="I775" s="97">
        <f>SUM(I776:I778)</f>
        <v>132153.44455178265</v>
      </c>
      <c r="J775" s="125">
        <f t="shared" si="189"/>
        <v>141730.35399220136</v>
      </c>
      <c r="K775" s="97">
        <f>SUM(K776:K778)</f>
        <v>8207.4477876292203</v>
      </c>
      <c r="L775" s="97">
        <f>SUM(L776:L778)</f>
        <v>134600.70500662769</v>
      </c>
      <c r="M775" s="126">
        <f t="shared" si="190"/>
        <v>142808.15279425689</v>
      </c>
      <c r="N775" s="100">
        <f>N776+N777+N778</f>
        <v>35629.48515652628</v>
      </c>
      <c r="O775" s="100">
        <f>O776+O777+O778</f>
        <v>522995.96490189503</v>
      </c>
      <c r="P775" s="99">
        <f t="shared" si="187"/>
        <v>558625.45005842135</v>
      </c>
      <c r="Q775" s="120"/>
      <c r="R775" s="103"/>
      <c r="S775" s="103"/>
    </row>
    <row r="776" spans="1:19" x14ac:dyDescent="0.35">
      <c r="A776" s="17" t="s">
        <v>88</v>
      </c>
      <c r="B776" s="101">
        <v>0</v>
      </c>
      <c r="C776" s="102">
        <v>44873.53899736984</v>
      </c>
      <c r="D776" s="124">
        <f t="shared" si="191"/>
        <v>44873.53899736984</v>
      </c>
      <c r="E776" s="101">
        <v>0</v>
      </c>
      <c r="F776" s="102">
        <v>48810.317130552874</v>
      </c>
      <c r="G776" s="95">
        <f t="shared" si="188"/>
        <v>48810.317130552874</v>
      </c>
      <c r="H776" s="101">
        <v>0</v>
      </c>
      <c r="I776" s="102">
        <v>48514.099620494133</v>
      </c>
      <c r="J776" s="124">
        <f t="shared" si="189"/>
        <v>48514.099620494133</v>
      </c>
      <c r="K776" s="101">
        <v>0</v>
      </c>
      <c r="L776" s="102">
        <v>47858.846304182691</v>
      </c>
      <c r="M776" s="124">
        <f t="shared" si="190"/>
        <v>47858.846304182691</v>
      </c>
      <c r="N776" s="96">
        <f t="shared" ref="N776:O778" si="195">B776+E776+H776+K776</f>
        <v>0</v>
      </c>
      <c r="O776" s="96">
        <f t="shared" si="195"/>
        <v>190056.80205259952</v>
      </c>
      <c r="P776" s="95">
        <f t="shared" si="187"/>
        <v>190056.80205259952</v>
      </c>
      <c r="Q776" s="120"/>
      <c r="R776" s="103"/>
      <c r="S776" s="103"/>
    </row>
    <row r="777" spans="1:19" x14ac:dyDescent="0.35">
      <c r="A777" s="17" t="s">
        <v>89</v>
      </c>
      <c r="B777" s="101">
        <v>8456.8548726453573</v>
      </c>
      <c r="C777" s="102">
        <v>47598.533300075265</v>
      </c>
      <c r="D777" s="124">
        <f t="shared" si="191"/>
        <v>56055.388172720624</v>
      </c>
      <c r="E777" s="101">
        <v>8702.8719816954927</v>
      </c>
      <c r="F777" s="102">
        <v>46691.098184372284</v>
      </c>
      <c r="G777" s="95">
        <f t="shared" si="188"/>
        <v>55393.970166067775</v>
      </c>
      <c r="H777" s="101">
        <v>9209.2061450552192</v>
      </c>
      <c r="I777" s="102">
        <v>47161.32038384481</v>
      </c>
      <c r="J777" s="124">
        <f t="shared" si="189"/>
        <v>56370.526528900031</v>
      </c>
      <c r="K777" s="101">
        <v>7874.1358136116824</v>
      </c>
      <c r="L777" s="102">
        <v>50249.367126726931</v>
      </c>
      <c r="M777" s="124">
        <f t="shared" si="190"/>
        <v>58123.502940338614</v>
      </c>
      <c r="N777" s="96">
        <f t="shared" si="195"/>
        <v>34243.068813007754</v>
      </c>
      <c r="O777" s="96">
        <f t="shared" si="195"/>
        <v>191700.31899501928</v>
      </c>
      <c r="P777" s="95">
        <f t="shared" si="187"/>
        <v>225943.38780802704</v>
      </c>
      <c r="Q777" s="120"/>
      <c r="R777" s="103"/>
      <c r="S777" s="103"/>
    </row>
    <row r="778" spans="1:19" ht="15" thickBot="1" x14ac:dyDescent="0.4">
      <c r="A778" s="17" t="s">
        <v>90</v>
      </c>
      <c r="B778" s="101">
        <v>357.13645036807844</v>
      </c>
      <c r="C778" s="102">
        <v>34719.280685734673</v>
      </c>
      <c r="D778" s="124">
        <f t="shared" si="191"/>
        <v>35076.417136102755</v>
      </c>
      <c r="E778" s="101">
        <v>328.26462376943141</v>
      </c>
      <c r="F778" s="102">
        <v>33549.047045379739</v>
      </c>
      <c r="G778" s="95">
        <f t="shared" si="188"/>
        <v>33877.311669149167</v>
      </c>
      <c r="H778" s="101">
        <v>367.70329536347742</v>
      </c>
      <c r="I778" s="102">
        <v>36478.024547443718</v>
      </c>
      <c r="J778" s="124">
        <f t="shared" si="189"/>
        <v>36845.727842807195</v>
      </c>
      <c r="K778" s="101">
        <v>333.31197401753855</v>
      </c>
      <c r="L778" s="102">
        <v>36492.491575718064</v>
      </c>
      <c r="M778" s="124">
        <f t="shared" si="190"/>
        <v>36825.803549735603</v>
      </c>
      <c r="N778" s="96">
        <f t="shared" si="195"/>
        <v>1386.4163435185255</v>
      </c>
      <c r="O778" s="96">
        <f t="shared" si="195"/>
        <v>141238.8438542762</v>
      </c>
      <c r="P778" s="95">
        <f t="shared" si="187"/>
        <v>142625.26019779473</v>
      </c>
      <c r="Q778" s="120"/>
      <c r="R778" s="103"/>
      <c r="S778" s="103"/>
    </row>
    <row r="779" spans="1:19" ht="15" thickBot="1" x14ac:dyDescent="0.4">
      <c r="A779" s="86" t="s">
        <v>91</v>
      </c>
      <c r="B779" s="104">
        <f>B752+B753+B757+B760+B761+B762+B763+B764+B765+B766+B767+B768+B769+B770+B771+B774+B775</f>
        <v>454890.33134955558</v>
      </c>
      <c r="C779" s="105">
        <f>C752+C753+C757+C760+C761+C762+C763+C764+C765+C766+C767+C768+C769+C770+C771+C774+C775</f>
        <v>1566967.2201668329</v>
      </c>
      <c r="D779" s="132">
        <f t="shared" si="191"/>
        <v>2021857.5515163885</v>
      </c>
      <c r="E779" s="107">
        <f>E752+E753+E757+E760+E761+E762+E763+E764+E765+E766+E767+E768+E769+E770+E771+E774+E775</f>
        <v>489121.69911889802</v>
      </c>
      <c r="F779" s="107">
        <f>F752+F753+F757+F760+F761+F762+F763+F764+F765+F766+F767+F768+F769+F770+F771+F774+F775</f>
        <v>1546410.8415629445</v>
      </c>
      <c r="G779" s="107">
        <f t="shared" si="188"/>
        <v>2035532.5406818425</v>
      </c>
      <c r="H779" s="105">
        <f>H752+H753+H757+H760+H761+H762+H763+H764+H765+H766+H767+H768+H769+H770+H771+H774+H775</f>
        <v>466647.88165985333</v>
      </c>
      <c r="I779" s="105">
        <f>I752+I753+I757+I760+I761+I762+I763+I764+I765+I766+I767+I768+I769+I770+I771+I774+I775</f>
        <v>1413798.7357663517</v>
      </c>
      <c r="J779" s="105">
        <f t="shared" si="189"/>
        <v>1880446.617426205</v>
      </c>
      <c r="K779" s="105">
        <f>K752+K753+K757+K760+K761+K762+K763+K764+K765+K766+K767+K768+K769+K770+K771+K774+K775</f>
        <v>459703.32606942183</v>
      </c>
      <c r="L779" s="105">
        <f>L752+L753+L757+L760+L761+L762+L763+L764+L765+L766+L767+L768+L769+L770+L771+L774+L775</f>
        <v>1509007.3336823666</v>
      </c>
      <c r="M779" s="106">
        <f>SUM(K779:L779)</f>
        <v>1968710.6597517885</v>
      </c>
      <c r="N779" s="107">
        <f>N752+N753+N757+N760+N761+N762+N763+N764+N765+N766+N767+N768+N769+N770+N771+N774+N775</f>
        <v>1870363.2381977288</v>
      </c>
      <c r="O779" s="105">
        <f>O752+O753+O757+O760+O761+O762+O763+O764+O765+O766+O767+O768+O769+O770+O771+O774+O775</f>
        <v>6036184.1311784955</v>
      </c>
      <c r="P779" s="130">
        <f t="shared" si="187"/>
        <v>7906547.3693762245</v>
      </c>
      <c r="Q779" s="120"/>
      <c r="R779" s="103"/>
      <c r="S779" s="103"/>
    </row>
    <row r="780" spans="1:19" x14ac:dyDescent="0.35">
      <c r="Q780" s="120"/>
    </row>
    <row r="781" spans="1:19" x14ac:dyDescent="0.35">
      <c r="D781" s="120"/>
      <c r="E781" s="120"/>
      <c r="F781" s="103"/>
      <c r="G781" s="103"/>
    </row>
    <row r="782" spans="1:19" x14ac:dyDescent="0.35">
      <c r="M782" s="133"/>
    </row>
    <row r="784" spans="1:19" x14ac:dyDescent="0.35">
      <c r="A784" s="137" t="s">
        <v>118</v>
      </c>
      <c r="B784" s="137"/>
      <c r="C784" s="137"/>
      <c r="D784" s="137"/>
      <c r="E784" s="137"/>
      <c r="F784" s="137"/>
      <c r="G784" s="137"/>
      <c r="H784" s="137"/>
      <c r="I784" s="137"/>
      <c r="J784" s="137"/>
      <c r="K784" s="137"/>
      <c r="L784" s="137"/>
      <c r="M784" s="137"/>
      <c r="N784" s="137"/>
      <c r="O784" s="137"/>
      <c r="P784" s="137"/>
    </row>
    <row r="785" spans="1:16" x14ac:dyDescent="0.35">
      <c r="A785" s="138" t="s">
        <v>114</v>
      </c>
      <c r="B785" s="138"/>
      <c r="C785" s="138"/>
      <c r="D785" s="138"/>
      <c r="E785" s="138"/>
      <c r="F785" s="138"/>
      <c r="G785" s="138"/>
      <c r="H785" s="138"/>
      <c r="I785" s="138"/>
      <c r="J785" s="138"/>
      <c r="K785" s="138"/>
      <c r="L785" s="138"/>
      <c r="M785" s="138"/>
      <c r="N785" s="138"/>
      <c r="O785" s="138"/>
      <c r="P785" s="138"/>
    </row>
    <row r="786" spans="1:16" ht="15" thickBot="1" x14ac:dyDescent="0.4">
      <c r="A786" s="115"/>
      <c r="B786" s="116"/>
      <c r="C786" s="116"/>
      <c r="D786" s="117"/>
      <c r="E786" s="117"/>
      <c r="F786" s="117"/>
      <c r="G786" s="117"/>
      <c r="H786" s="117"/>
      <c r="I786" s="117"/>
      <c r="J786" s="117"/>
      <c r="K786" s="117"/>
      <c r="L786" s="139"/>
      <c r="M786" s="139"/>
      <c r="N786" s="117"/>
      <c r="O786" s="140" t="s">
        <v>39</v>
      </c>
      <c r="P786" s="140"/>
    </row>
    <row r="787" spans="1:16" ht="15" thickBot="1" x14ac:dyDescent="0.4">
      <c r="A787" s="141" t="s">
        <v>2</v>
      </c>
      <c r="B787" s="143" t="s">
        <v>47</v>
      </c>
      <c r="C787" s="144"/>
      <c r="D787" s="145"/>
      <c r="E787" s="146" t="s">
        <v>48</v>
      </c>
      <c r="F787" s="144"/>
      <c r="G787" s="147"/>
      <c r="H787" s="143" t="s">
        <v>49</v>
      </c>
      <c r="I787" s="144"/>
      <c r="J787" s="145"/>
      <c r="K787" s="146" t="s">
        <v>50</v>
      </c>
      <c r="L787" s="144"/>
      <c r="M787" s="147"/>
      <c r="N787" s="146" t="s">
        <v>119</v>
      </c>
      <c r="O787" s="144"/>
      <c r="P787" s="147"/>
    </row>
    <row r="788" spans="1:16" ht="15" thickBot="1" x14ac:dyDescent="0.4">
      <c r="A788" s="142"/>
      <c r="B788" s="3" t="s">
        <v>8</v>
      </c>
      <c r="C788" s="4" t="s">
        <v>9</v>
      </c>
      <c r="D788" s="5" t="s">
        <v>10</v>
      </c>
      <c r="E788" s="3" t="s">
        <v>8</v>
      </c>
      <c r="F788" s="4" t="s">
        <v>9</v>
      </c>
      <c r="G788" s="6" t="s">
        <v>10</v>
      </c>
      <c r="H788" s="3" t="s">
        <v>8</v>
      </c>
      <c r="I788" s="4" t="s">
        <v>9</v>
      </c>
      <c r="J788" s="5" t="s">
        <v>10</v>
      </c>
      <c r="K788" s="3" t="s">
        <v>8</v>
      </c>
      <c r="L788" s="4" t="s">
        <v>9</v>
      </c>
      <c r="M788" s="6" t="s">
        <v>10</v>
      </c>
      <c r="N788" s="3" t="s">
        <v>8</v>
      </c>
      <c r="O788" s="4" t="s">
        <v>9</v>
      </c>
      <c r="P788" s="6" t="s">
        <v>10</v>
      </c>
    </row>
    <row r="789" spans="1:16" x14ac:dyDescent="0.35">
      <c r="A789" s="7" t="s">
        <v>11</v>
      </c>
      <c r="B789" s="123">
        <v>672.9211690157988</v>
      </c>
      <c r="C789" s="123">
        <v>303435.82157514122</v>
      </c>
      <c r="D789" s="124">
        <f>B789+C789</f>
        <v>304108.74274415703</v>
      </c>
      <c r="E789" s="93">
        <v>471.59181366201426</v>
      </c>
      <c r="F789" s="94">
        <v>219021.04445106219</v>
      </c>
      <c r="G789" s="95">
        <f>SUM(E789:F789)</f>
        <v>219492.63626472419</v>
      </c>
      <c r="H789" s="93">
        <v>441.18862311902251</v>
      </c>
      <c r="I789" s="94">
        <v>219232.71339916671</v>
      </c>
      <c r="J789" s="124">
        <f>SUM(H789:I789)</f>
        <v>219673.90202228574</v>
      </c>
      <c r="K789" s="93">
        <v>421.20059104452906</v>
      </c>
      <c r="L789" s="94">
        <v>209531.44147466752</v>
      </c>
      <c r="M789" s="124">
        <f>SUM(K789:L789)</f>
        <v>209952.64206571205</v>
      </c>
      <c r="N789" s="96">
        <f>B789+E789+H789+K789</f>
        <v>2006.9021968413645</v>
      </c>
      <c r="O789" s="96">
        <f>C789+F789+I789+L789</f>
        <v>951221.02090003761</v>
      </c>
      <c r="P789" s="95">
        <f t="shared" ref="P789:P816" si="196">N789+O789</f>
        <v>953227.92309687892</v>
      </c>
    </row>
    <row r="790" spans="1:16" x14ac:dyDescent="0.35">
      <c r="A790" s="12" t="s">
        <v>12</v>
      </c>
      <c r="B790" s="97">
        <f>B791+B792+B793</f>
        <v>68390.360552906204</v>
      </c>
      <c r="C790" s="98">
        <f>C791+C792+C793</f>
        <v>37644.08040324974</v>
      </c>
      <c r="D790" s="125">
        <f>B790+C790</f>
        <v>106034.44095615594</v>
      </c>
      <c r="E790" s="97">
        <f>SUM(E791:E793)</f>
        <v>70486.323543985156</v>
      </c>
      <c r="F790" s="97">
        <f>SUM(F791:F793)</f>
        <v>40818.056986621537</v>
      </c>
      <c r="G790" s="97">
        <f t="shared" ref="G790:G816" si="197">SUM(E790:F790)</f>
        <v>111304.38053060669</v>
      </c>
      <c r="H790" s="97">
        <f>SUM(H791:H793)</f>
        <v>86078.050805122737</v>
      </c>
      <c r="I790" s="97">
        <f>SUM(I791:I793)</f>
        <v>42732.2140184827</v>
      </c>
      <c r="J790" s="125">
        <f t="shared" ref="J790:J816" si="198">SUM(H790:I790)</f>
        <v>128810.26482360544</v>
      </c>
      <c r="K790" s="97">
        <f>SUM(K791:K793)</f>
        <v>93814.84254920228</v>
      </c>
      <c r="L790" s="97">
        <f>SUM(L791:L793)</f>
        <v>44608.025683990491</v>
      </c>
      <c r="M790" s="126">
        <f t="shared" ref="M790:M815" si="199">SUM(K790:L790)</f>
        <v>138422.86823319277</v>
      </c>
      <c r="N790" s="100">
        <f>N791+N792+N793</f>
        <v>318769.57745121641</v>
      </c>
      <c r="O790" s="100">
        <f>O791+O792+O793</f>
        <v>165802.37709234448</v>
      </c>
      <c r="P790" s="99">
        <f t="shared" si="196"/>
        <v>484571.95454356086</v>
      </c>
    </row>
    <row r="791" spans="1:16" x14ac:dyDescent="0.35">
      <c r="A791" s="17" t="s">
        <v>85</v>
      </c>
      <c r="B791" s="101">
        <v>37504.917713764989</v>
      </c>
      <c r="C791" s="102">
        <v>6613.1650127139837</v>
      </c>
      <c r="D791" s="124">
        <f t="shared" ref="D791:D816" si="200">B791+C791</f>
        <v>44118.08272647897</v>
      </c>
      <c r="E791" s="101">
        <v>40243.254751311615</v>
      </c>
      <c r="F791" s="102">
        <v>6813.0100396695743</v>
      </c>
      <c r="G791" s="95">
        <f t="shared" si="197"/>
        <v>47056.264790981193</v>
      </c>
      <c r="H791" s="101">
        <v>54425.885536683993</v>
      </c>
      <c r="I791" s="102">
        <v>9843.3888812143377</v>
      </c>
      <c r="J791" s="124">
        <f t="shared" si="198"/>
        <v>64269.274417898327</v>
      </c>
      <c r="K791" s="101">
        <v>64979.555299944492</v>
      </c>
      <c r="L791" s="102">
        <v>10677.317240453813</v>
      </c>
      <c r="M791" s="124">
        <f t="shared" si="199"/>
        <v>75656.872540398297</v>
      </c>
      <c r="N791" s="96">
        <f t="shared" ref="N791:O793" si="201">B791+E791+H791+K791</f>
        <v>197153.6133017051</v>
      </c>
      <c r="O791" s="96">
        <f t="shared" si="201"/>
        <v>33946.881174051712</v>
      </c>
      <c r="P791" s="95">
        <f t="shared" si="196"/>
        <v>231100.49447575683</v>
      </c>
    </row>
    <row r="792" spans="1:16" x14ac:dyDescent="0.35">
      <c r="A792" s="17" t="s">
        <v>53</v>
      </c>
      <c r="B792" s="101">
        <v>29611.691301831532</v>
      </c>
      <c r="C792" s="102">
        <v>6114.3675705988599</v>
      </c>
      <c r="D792" s="124">
        <f t="shared" si="200"/>
        <v>35726.058872430389</v>
      </c>
      <c r="E792" s="101">
        <v>28878.650933744964</v>
      </c>
      <c r="F792" s="102">
        <v>5258.7598359200729</v>
      </c>
      <c r="G792" s="95">
        <f t="shared" si="197"/>
        <v>34137.410769665039</v>
      </c>
      <c r="H792" s="101">
        <v>30298.447542775866</v>
      </c>
      <c r="I792" s="102">
        <v>5059.9437196791314</v>
      </c>
      <c r="J792" s="124">
        <f t="shared" si="198"/>
        <v>35358.391262454999</v>
      </c>
      <c r="K792" s="101">
        <v>27441.313313036077</v>
      </c>
      <c r="L792" s="102">
        <v>5240.1697651078966</v>
      </c>
      <c r="M792" s="124">
        <f t="shared" si="199"/>
        <v>32681.483078143974</v>
      </c>
      <c r="N792" s="96">
        <f t="shared" si="201"/>
        <v>116230.10309138845</v>
      </c>
      <c r="O792" s="96">
        <f t="shared" si="201"/>
        <v>21673.240891305959</v>
      </c>
      <c r="P792" s="95">
        <f t="shared" si="196"/>
        <v>137903.34398269441</v>
      </c>
    </row>
    <row r="793" spans="1:16" x14ac:dyDescent="0.35">
      <c r="A793" s="17" t="s">
        <v>15</v>
      </c>
      <c r="B793" s="101">
        <v>1273.7515373096903</v>
      </c>
      <c r="C793" s="102">
        <v>24916.547819936899</v>
      </c>
      <c r="D793" s="124">
        <f t="shared" si="200"/>
        <v>26190.299357246589</v>
      </c>
      <c r="E793" s="101">
        <v>1364.4178589285732</v>
      </c>
      <c r="F793" s="102">
        <v>28746.287111031888</v>
      </c>
      <c r="G793" s="95">
        <f t="shared" si="197"/>
        <v>30110.704969960461</v>
      </c>
      <c r="H793" s="101">
        <v>1353.7177256628852</v>
      </c>
      <c r="I793" s="102">
        <v>27828.881417589229</v>
      </c>
      <c r="J793" s="124">
        <f t="shared" si="198"/>
        <v>29182.599143252115</v>
      </c>
      <c r="K793" s="101">
        <v>1393.9739362217031</v>
      </c>
      <c r="L793" s="102">
        <v>28690.53867842878</v>
      </c>
      <c r="M793" s="124">
        <f t="shared" si="199"/>
        <v>30084.512614650484</v>
      </c>
      <c r="N793" s="96">
        <f t="shared" si="201"/>
        <v>5385.8610581228513</v>
      </c>
      <c r="O793" s="96">
        <f t="shared" si="201"/>
        <v>110182.25502698681</v>
      </c>
      <c r="P793" s="95">
        <f t="shared" si="196"/>
        <v>115568.11608510966</v>
      </c>
    </row>
    <row r="794" spans="1:16" x14ac:dyDescent="0.35">
      <c r="A794" s="12" t="s">
        <v>16</v>
      </c>
      <c r="B794" s="97">
        <f>B795+B796</f>
        <v>75438.036045512417</v>
      </c>
      <c r="C794" s="98">
        <f>C795+C796</f>
        <v>237516.3353798654</v>
      </c>
      <c r="D794" s="125">
        <f t="shared" si="200"/>
        <v>312954.37142537779</v>
      </c>
      <c r="E794" s="97">
        <f>SUM(E795:E796)</f>
        <v>103144.59896360264</v>
      </c>
      <c r="F794" s="97">
        <f>SUM(F795:F796)</f>
        <v>236001.22879048076</v>
      </c>
      <c r="G794" s="97">
        <f t="shared" si="197"/>
        <v>339145.82775408338</v>
      </c>
      <c r="H794" s="97">
        <f>SUM(H795:H796)</f>
        <v>90730.152804137237</v>
      </c>
      <c r="I794" s="97">
        <f>SUM(I795:I796)</f>
        <v>238452.00858972914</v>
      </c>
      <c r="J794" s="125">
        <f t="shared" si="198"/>
        <v>329182.16139386641</v>
      </c>
      <c r="K794" s="97">
        <f>SUM(K795:K796)</f>
        <v>60910.267838095446</v>
      </c>
      <c r="L794" s="97">
        <f>SUM(L795:L796)</f>
        <v>231006.6439030701</v>
      </c>
      <c r="M794" s="126">
        <f t="shared" si="199"/>
        <v>291916.91174116556</v>
      </c>
      <c r="N794" s="100">
        <f>N795+N796</f>
        <v>330223.05565134773</v>
      </c>
      <c r="O794" s="100">
        <f>O795+O796</f>
        <v>942976.21666314534</v>
      </c>
      <c r="P794" s="99">
        <f t="shared" si="196"/>
        <v>1273199.2723144931</v>
      </c>
    </row>
    <row r="795" spans="1:16" x14ac:dyDescent="0.35">
      <c r="A795" s="17" t="s">
        <v>17</v>
      </c>
      <c r="B795" s="101">
        <v>44616.255775220168</v>
      </c>
      <c r="C795" s="102">
        <v>3707.0138597821679</v>
      </c>
      <c r="D795" s="124">
        <f t="shared" si="200"/>
        <v>48323.269635002333</v>
      </c>
      <c r="E795" s="101">
        <v>74033.779010342216</v>
      </c>
      <c r="F795" s="102">
        <v>7698.6840321861282</v>
      </c>
      <c r="G795" s="95">
        <f t="shared" si="197"/>
        <v>81732.463042528339</v>
      </c>
      <c r="H795" s="101">
        <v>63406.600630254077</v>
      </c>
      <c r="I795" s="102">
        <v>6738.1419259225295</v>
      </c>
      <c r="J795" s="124">
        <f t="shared" si="198"/>
        <v>70144.742556176614</v>
      </c>
      <c r="K795" s="101">
        <v>31576.433032578756</v>
      </c>
      <c r="L795" s="102">
        <v>3547.2202492695724</v>
      </c>
      <c r="M795" s="124">
        <f t="shared" si="199"/>
        <v>35123.653281848325</v>
      </c>
      <c r="N795" s="96">
        <f t="shared" ref="N795:O807" si="202">B795+E795+H795+K795</f>
        <v>213633.06844839521</v>
      </c>
      <c r="O795" s="96">
        <f t="shared" si="202"/>
        <v>21691.060067160397</v>
      </c>
      <c r="P795" s="95">
        <f t="shared" si="196"/>
        <v>235324.12851555561</v>
      </c>
    </row>
    <row r="796" spans="1:16" x14ac:dyDescent="0.35">
      <c r="A796" s="17" t="s">
        <v>18</v>
      </c>
      <c r="B796" s="101">
        <v>30821.780270292256</v>
      </c>
      <c r="C796" s="102">
        <v>233809.32152008323</v>
      </c>
      <c r="D796" s="124">
        <f t="shared" si="200"/>
        <v>264631.10179037548</v>
      </c>
      <c r="E796" s="101">
        <v>29110.819953260423</v>
      </c>
      <c r="F796" s="102">
        <v>228302.54475829462</v>
      </c>
      <c r="G796" s="95">
        <f t="shared" si="197"/>
        <v>257413.36471155504</v>
      </c>
      <c r="H796" s="101">
        <v>27323.552173883152</v>
      </c>
      <c r="I796" s="102">
        <v>231713.86666380661</v>
      </c>
      <c r="J796" s="124">
        <f t="shared" si="198"/>
        <v>259037.41883768977</v>
      </c>
      <c r="K796" s="101">
        <v>29333.834805516693</v>
      </c>
      <c r="L796" s="102">
        <v>227459.42365380054</v>
      </c>
      <c r="M796" s="124">
        <f t="shared" si="199"/>
        <v>256793.25845931724</v>
      </c>
      <c r="N796" s="96">
        <f t="shared" si="202"/>
        <v>116589.98720295253</v>
      </c>
      <c r="O796" s="96">
        <f t="shared" si="202"/>
        <v>921285.15659598494</v>
      </c>
      <c r="P796" s="95">
        <f t="shared" si="196"/>
        <v>1037875.1437989374</v>
      </c>
    </row>
    <row r="797" spans="1:16" x14ac:dyDescent="0.35">
      <c r="A797" s="17" t="s">
        <v>19</v>
      </c>
      <c r="B797" s="101">
        <v>28466.222304005678</v>
      </c>
      <c r="C797" s="102">
        <v>11049.719654644567</v>
      </c>
      <c r="D797" s="124">
        <f t="shared" si="200"/>
        <v>39515.941958650248</v>
      </c>
      <c r="E797" s="101">
        <v>24808.414466659779</v>
      </c>
      <c r="F797" s="102">
        <v>9516.8198179294504</v>
      </c>
      <c r="G797" s="95">
        <f t="shared" si="197"/>
        <v>34325.234284589227</v>
      </c>
      <c r="H797" s="101">
        <v>29659.089156100115</v>
      </c>
      <c r="I797" s="102">
        <v>11999.392711443397</v>
      </c>
      <c r="J797" s="124">
        <f t="shared" si="198"/>
        <v>41658.481867543509</v>
      </c>
      <c r="K797" s="101">
        <v>29170.14927515923</v>
      </c>
      <c r="L797" s="102">
        <v>11749.680816559372</v>
      </c>
      <c r="M797" s="124">
        <f t="shared" si="199"/>
        <v>40919.830091718599</v>
      </c>
      <c r="N797" s="96">
        <f t="shared" si="202"/>
        <v>112103.87520192481</v>
      </c>
      <c r="O797" s="96">
        <f t="shared" si="202"/>
        <v>44315.613000576792</v>
      </c>
      <c r="P797" s="95">
        <f t="shared" si="196"/>
        <v>156419.48820250161</v>
      </c>
    </row>
    <row r="798" spans="1:16" x14ac:dyDescent="0.35">
      <c r="A798" s="17" t="s">
        <v>86</v>
      </c>
      <c r="B798" s="101">
        <v>5766.2010443158033</v>
      </c>
      <c r="C798" s="101">
        <v>5687.359844121228</v>
      </c>
      <c r="D798" s="129">
        <f t="shared" si="200"/>
        <v>11453.56088843703</v>
      </c>
      <c r="E798" s="101">
        <v>6053.0569059815361</v>
      </c>
      <c r="F798" s="101">
        <v>6276.9031857094442</v>
      </c>
      <c r="G798" s="95">
        <f t="shared" si="197"/>
        <v>12329.96009169098</v>
      </c>
      <c r="H798" s="101">
        <v>5096.1913158575053</v>
      </c>
      <c r="I798" s="101">
        <v>5217.9731394057217</v>
      </c>
      <c r="J798" s="124">
        <f t="shared" si="198"/>
        <v>10314.164455263228</v>
      </c>
      <c r="K798" s="101">
        <v>5269.274941550414</v>
      </c>
      <c r="L798" s="101">
        <v>5347.2621052063869</v>
      </c>
      <c r="M798" s="129">
        <f t="shared" si="199"/>
        <v>10616.537046756801</v>
      </c>
      <c r="N798" s="96">
        <f t="shared" si="202"/>
        <v>22184.724207705258</v>
      </c>
      <c r="O798" s="96">
        <f t="shared" si="202"/>
        <v>22529.49827444278</v>
      </c>
      <c r="P798" s="95">
        <f t="shared" si="196"/>
        <v>44714.222482148034</v>
      </c>
    </row>
    <row r="799" spans="1:16" x14ac:dyDescent="0.35">
      <c r="A799" s="17" t="s">
        <v>21</v>
      </c>
      <c r="B799" s="101">
        <v>13446.841380388802</v>
      </c>
      <c r="C799" s="102">
        <v>133677.37592702903</v>
      </c>
      <c r="D799" s="124">
        <f t="shared" si="200"/>
        <v>147124.21730741783</v>
      </c>
      <c r="E799" s="101">
        <v>17410.70631356513</v>
      </c>
      <c r="F799" s="102">
        <v>165198.9800326376</v>
      </c>
      <c r="G799" s="95">
        <f t="shared" si="197"/>
        <v>182609.68634620274</v>
      </c>
      <c r="H799" s="101">
        <v>12929.476035214029</v>
      </c>
      <c r="I799" s="102">
        <v>146160.63078612133</v>
      </c>
      <c r="J799" s="124">
        <f t="shared" si="198"/>
        <v>159090.10682133536</v>
      </c>
      <c r="K799" s="101">
        <v>18874.587192212861</v>
      </c>
      <c r="L799" s="102">
        <v>150415.864195348</v>
      </c>
      <c r="M799" s="124">
        <f t="shared" si="199"/>
        <v>169290.45138756087</v>
      </c>
      <c r="N799" s="96">
        <f t="shared" si="202"/>
        <v>62661.610921380823</v>
      </c>
      <c r="O799" s="96">
        <f t="shared" si="202"/>
        <v>595452.85094113601</v>
      </c>
      <c r="P799" s="95">
        <f t="shared" si="196"/>
        <v>658114.46186251682</v>
      </c>
    </row>
    <row r="800" spans="1:16" x14ac:dyDescent="0.35">
      <c r="A800" s="17" t="s">
        <v>22</v>
      </c>
      <c r="B800" s="101">
        <v>23008.825828583107</v>
      </c>
      <c r="C800" s="102">
        <v>105012.54389191314</v>
      </c>
      <c r="D800" s="124">
        <f t="shared" si="200"/>
        <v>128021.36972049625</v>
      </c>
      <c r="E800" s="101">
        <v>18806.63976921522</v>
      </c>
      <c r="F800" s="102">
        <v>94732.311201764009</v>
      </c>
      <c r="G800" s="95">
        <f t="shared" si="197"/>
        <v>113538.95097097923</v>
      </c>
      <c r="H800" s="101">
        <v>15716.056796234356</v>
      </c>
      <c r="I800" s="102">
        <v>76964.325391330261</v>
      </c>
      <c r="J800" s="124">
        <f t="shared" si="198"/>
        <v>92680.382187564624</v>
      </c>
      <c r="K800" s="101">
        <v>20559.040826806173</v>
      </c>
      <c r="L800" s="102">
        <v>98278.488015938899</v>
      </c>
      <c r="M800" s="124">
        <f t="shared" si="199"/>
        <v>118837.52884274507</v>
      </c>
      <c r="N800" s="96">
        <f t="shared" si="202"/>
        <v>78090.563220838856</v>
      </c>
      <c r="O800" s="96">
        <f t="shared" si="202"/>
        <v>374987.66850094631</v>
      </c>
      <c r="P800" s="95">
        <f t="shared" si="196"/>
        <v>453078.23172178515</v>
      </c>
    </row>
    <row r="801" spans="1:16" x14ac:dyDescent="0.35">
      <c r="A801" s="17" t="s">
        <v>23</v>
      </c>
      <c r="B801" s="101">
        <v>13124.639358443992</v>
      </c>
      <c r="C801" s="102">
        <v>51563.447534273044</v>
      </c>
      <c r="D801" s="124">
        <f t="shared" si="200"/>
        <v>64688.086892717038</v>
      </c>
      <c r="E801" s="101">
        <v>14908.065611378908</v>
      </c>
      <c r="F801" s="102">
        <v>56887.696481993007</v>
      </c>
      <c r="G801" s="95">
        <f t="shared" si="197"/>
        <v>71795.762093371915</v>
      </c>
      <c r="H801" s="101">
        <v>14127.781771537437</v>
      </c>
      <c r="I801" s="102">
        <v>54015.812380414551</v>
      </c>
      <c r="J801" s="124">
        <f t="shared" si="198"/>
        <v>68143.594151951984</v>
      </c>
      <c r="K801" s="101">
        <v>12798.025343877598</v>
      </c>
      <c r="L801" s="102">
        <v>52490.635888861783</v>
      </c>
      <c r="M801" s="124">
        <f t="shared" si="199"/>
        <v>65288.661232739381</v>
      </c>
      <c r="N801" s="96">
        <f t="shared" si="202"/>
        <v>54958.512085237933</v>
      </c>
      <c r="O801" s="96">
        <f t="shared" si="202"/>
        <v>214957.59228554237</v>
      </c>
      <c r="P801" s="95">
        <f t="shared" si="196"/>
        <v>269916.10437078029</v>
      </c>
    </row>
    <row r="802" spans="1:16" x14ac:dyDescent="0.35">
      <c r="A802" s="17" t="s">
        <v>56</v>
      </c>
      <c r="B802" s="101">
        <v>379.14887341727001</v>
      </c>
      <c r="C802" s="102">
        <v>9341.6898514207351</v>
      </c>
      <c r="D802" s="124">
        <f t="shared" si="200"/>
        <v>9720.8387248380059</v>
      </c>
      <c r="E802" s="101">
        <v>334.07276494118281</v>
      </c>
      <c r="F802" s="102">
        <v>7770.2723298903056</v>
      </c>
      <c r="G802" s="95">
        <f t="shared" si="197"/>
        <v>8104.3450948314885</v>
      </c>
      <c r="H802" s="101">
        <v>314.98373102042422</v>
      </c>
      <c r="I802" s="102">
        <v>7854.4837016946813</v>
      </c>
      <c r="J802" s="124">
        <f t="shared" si="198"/>
        <v>8169.4674327151051</v>
      </c>
      <c r="K802" s="101">
        <v>392.02837495009754</v>
      </c>
      <c r="L802" s="102">
        <v>8556.7815885309101</v>
      </c>
      <c r="M802" s="124">
        <f t="shared" si="199"/>
        <v>8948.8099634810078</v>
      </c>
      <c r="N802" s="96">
        <f t="shared" si="202"/>
        <v>1420.2337443289746</v>
      </c>
      <c r="O802" s="96">
        <f t="shared" si="202"/>
        <v>33523.227471536637</v>
      </c>
      <c r="P802" s="95">
        <f t="shared" si="196"/>
        <v>34943.461215865609</v>
      </c>
    </row>
    <row r="803" spans="1:16" x14ac:dyDescent="0.35">
      <c r="A803" s="17" t="s">
        <v>24</v>
      </c>
      <c r="B803" s="101">
        <v>10093.578472011715</v>
      </c>
      <c r="C803" s="102">
        <v>0</v>
      </c>
      <c r="D803" s="124">
        <f t="shared" si="200"/>
        <v>10093.578472011715</v>
      </c>
      <c r="E803" s="101">
        <v>9876.2231144007674</v>
      </c>
      <c r="F803" s="102">
        <v>0</v>
      </c>
      <c r="G803" s="95">
        <f t="shared" si="197"/>
        <v>9876.2231144007674</v>
      </c>
      <c r="H803" s="101">
        <v>12471.252816617072</v>
      </c>
      <c r="I803" s="102">
        <v>0</v>
      </c>
      <c r="J803" s="124">
        <f t="shared" si="198"/>
        <v>12471.252816617072</v>
      </c>
      <c r="K803" s="101">
        <v>13105.508585114228</v>
      </c>
      <c r="L803" s="102">
        <v>0</v>
      </c>
      <c r="M803" s="124">
        <f t="shared" si="199"/>
        <v>13105.508585114228</v>
      </c>
      <c r="N803" s="96">
        <f t="shared" si="202"/>
        <v>45546.562988143785</v>
      </c>
      <c r="O803" s="96">
        <f t="shared" si="202"/>
        <v>0</v>
      </c>
      <c r="P803" s="95">
        <f t="shared" si="196"/>
        <v>45546.562988143785</v>
      </c>
    </row>
    <row r="804" spans="1:16" x14ac:dyDescent="0.35">
      <c r="A804" s="17" t="s">
        <v>25</v>
      </c>
      <c r="B804" s="101">
        <v>18120.99005285501</v>
      </c>
      <c r="C804" s="102">
        <v>287392.17738713231</v>
      </c>
      <c r="D804" s="124">
        <f t="shared" si="200"/>
        <v>305513.1674399873</v>
      </c>
      <c r="E804" s="101">
        <v>20778.785258069081</v>
      </c>
      <c r="F804" s="102">
        <v>342834.17347796843</v>
      </c>
      <c r="G804" s="95">
        <f t="shared" si="197"/>
        <v>363612.95873603749</v>
      </c>
      <c r="H804" s="101">
        <v>13395.930112441722</v>
      </c>
      <c r="I804" s="102">
        <v>235926.11861715163</v>
      </c>
      <c r="J804" s="124">
        <f t="shared" si="198"/>
        <v>249322.04872959334</v>
      </c>
      <c r="K804" s="101">
        <v>17301.270970229023</v>
      </c>
      <c r="L804" s="102">
        <v>256739.56797988567</v>
      </c>
      <c r="M804" s="124">
        <f t="shared" si="199"/>
        <v>274040.83895011467</v>
      </c>
      <c r="N804" s="96">
        <f t="shared" si="202"/>
        <v>69596.976393594843</v>
      </c>
      <c r="O804" s="96">
        <f t="shared" si="202"/>
        <v>1122892.0374621381</v>
      </c>
      <c r="P804" s="95">
        <f t="shared" si="196"/>
        <v>1192489.013855733</v>
      </c>
    </row>
    <row r="805" spans="1:16" x14ac:dyDescent="0.35">
      <c r="A805" s="17" t="s">
        <v>26</v>
      </c>
      <c r="B805" s="101">
        <v>43793.412290007072</v>
      </c>
      <c r="C805" s="102">
        <v>34657.547061826372</v>
      </c>
      <c r="D805" s="124">
        <f t="shared" si="200"/>
        <v>78450.959351833444</v>
      </c>
      <c r="E805" s="101">
        <v>43342.357075556618</v>
      </c>
      <c r="F805" s="102">
        <v>37918.230099068722</v>
      </c>
      <c r="G805" s="95">
        <f t="shared" si="197"/>
        <v>81260.58717462534</v>
      </c>
      <c r="H805" s="101">
        <v>46561.79737766071</v>
      </c>
      <c r="I805" s="102">
        <v>37542.715025314472</v>
      </c>
      <c r="J805" s="124">
        <f t="shared" si="198"/>
        <v>84104.512402975175</v>
      </c>
      <c r="K805" s="101">
        <v>36092.312747578719</v>
      </c>
      <c r="L805" s="102">
        <v>29199.912438134186</v>
      </c>
      <c r="M805" s="124">
        <f t="shared" si="199"/>
        <v>65292.225185712901</v>
      </c>
      <c r="N805" s="96">
        <f t="shared" si="202"/>
        <v>169789.87949080311</v>
      </c>
      <c r="O805" s="96">
        <f t="shared" si="202"/>
        <v>139318.40462434376</v>
      </c>
      <c r="P805" s="95">
        <f t="shared" si="196"/>
        <v>309108.28411514685</v>
      </c>
    </row>
    <row r="806" spans="1:16" x14ac:dyDescent="0.35">
      <c r="A806" s="17" t="s">
        <v>87</v>
      </c>
      <c r="B806" s="101">
        <v>10411.091553777102</v>
      </c>
      <c r="C806" s="102">
        <v>3309.1337439679764</v>
      </c>
      <c r="D806" s="124">
        <f t="shared" si="200"/>
        <v>13720.225297745077</v>
      </c>
      <c r="E806" s="101">
        <v>9536.3227335512438</v>
      </c>
      <c r="F806" s="102">
        <v>3012.4220748510297</v>
      </c>
      <c r="G806" s="95">
        <f t="shared" si="197"/>
        <v>12548.744808402273</v>
      </c>
      <c r="H806" s="101">
        <v>10741.089248701492</v>
      </c>
      <c r="I806" s="102">
        <v>3389.7126143312221</v>
      </c>
      <c r="J806" s="124">
        <f t="shared" si="198"/>
        <v>14130.801863032713</v>
      </c>
      <c r="K806" s="101">
        <v>11853.315900117181</v>
      </c>
      <c r="L806" s="102">
        <v>3720.7867003070101</v>
      </c>
      <c r="M806" s="124">
        <f t="shared" si="199"/>
        <v>15574.10260042419</v>
      </c>
      <c r="N806" s="96">
        <f t="shared" si="202"/>
        <v>42541.819436147016</v>
      </c>
      <c r="O806" s="96">
        <f t="shared" si="202"/>
        <v>13432.055133457237</v>
      </c>
      <c r="P806" s="95">
        <f t="shared" si="196"/>
        <v>55973.874569604253</v>
      </c>
    </row>
    <row r="807" spans="1:16" x14ac:dyDescent="0.35">
      <c r="A807" s="17" t="s">
        <v>28</v>
      </c>
      <c r="B807" s="101">
        <v>1429.6512522928781</v>
      </c>
      <c r="C807" s="102">
        <v>57909.692805896833</v>
      </c>
      <c r="D807" s="124">
        <f t="shared" si="200"/>
        <v>59339.344058189708</v>
      </c>
      <c r="E807" s="101">
        <v>1689.4255943393971</v>
      </c>
      <c r="F807" s="102">
        <v>66861.632994593296</v>
      </c>
      <c r="G807" s="95">
        <f t="shared" si="197"/>
        <v>68551.05858893269</v>
      </c>
      <c r="H807" s="101">
        <v>497.256820213173</v>
      </c>
      <c r="I807" s="102">
        <v>60041.37085468982</v>
      </c>
      <c r="J807" s="124">
        <f t="shared" si="198"/>
        <v>60538.627674902993</v>
      </c>
      <c r="K807" s="101">
        <v>931.97744828249347</v>
      </c>
      <c r="L807" s="102">
        <v>101433.75833537336</v>
      </c>
      <c r="M807" s="124">
        <f t="shared" si="199"/>
        <v>102365.73578365585</v>
      </c>
      <c r="N807" s="96">
        <f t="shared" si="202"/>
        <v>4548.3111151279418</v>
      </c>
      <c r="O807" s="96">
        <f t="shared" si="202"/>
        <v>286246.45499055332</v>
      </c>
      <c r="P807" s="95">
        <f t="shared" si="196"/>
        <v>290794.76610568125</v>
      </c>
    </row>
    <row r="808" spans="1:16" x14ac:dyDescent="0.35">
      <c r="A808" s="12" t="s">
        <v>59</v>
      </c>
      <c r="B808" s="97">
        <f>B809+B810</f>
        <v>1242.9281384588362</v>
      </c>
      <c r="C808" s="98">
        <f>C809+C810</f>
        <v>227646.33137569221</v>
      </c>
      <c r="D808" s="125">
        <f t="shared" si="200"/>
        <v>228889.25951415105</v>
      </c>
      <c r="E808" s="97">
        <f>SUM(E809:E810)</f>
        <v>1065.1608867420402</v>
      </c>
      <c r="F808" s="98">
        <f>SUM(F809:F810)</f>
        <v>211490.95964210376</v>
      </c>
      <c r="G808" s="97">
        <f t="shared" si="197"/>
        <v>212556.12052884579</v>
      </c>
      <c r="H808" s="97">
        <f>SUM(H809:H810)</f>
        <v>1109.4934093330153</v>
      </c>
      <c r="I808" s="97">
        <f>SUM(I809:I810)</f>
        <v>212076.12749399466</v>
      </c>
      <c r="J808" s="125">
        <f t="shared" si="198"/>
        <v>213185.62090332768</v>
      </c>
      <c r="K808" s="97">
        <f>SUM(K809:K810)</f>
        <v>1414.9774040124889</v>
      </c>
      <c r="L808" s="97">
        <f>SUM(L809:L810)</f>
        <v>242610.7311934075</v>
      </c>
      <c r="M808" s="126">
        <f t="shared" si="199"/>
        <v>244025.70859741999</v>
      </c>
      <c r="N808" s="100">
        <f>N809+N810</f>
        <v>4832.55983854638</v>
      </c>
      <c r="O808" s="100">
        <f>O809+O810</f>
        <v>893824.14970519813</v>
      </c>
      <c r="P808" s="99">
        <f t="shared" si="196"/>
        <v>898656.70954374445</v>
      </c>
    </row>
    <row r="809" spans="1:16" x14ac:dyDescent="0.35">
      <c r="A809" s="17" t="s">
        <v>60</v>
      </c>
      <c r="B809" s="101">
        <v>961.54251393729066</v>
      </c>
      <c r="C809" s="102">
        <v>152102.48301438687</v>
      </c>
      <c r="D809" s="124">
        <f t="shared" si="200"/>
        <v>153064.02552832416</v>
      </c>
      <c r="E809" s="101">
        <v>814.21470006126856</v>
      </c>
      <c r="F809" s="101">
        <v>143291.4080946903</v>
      </c>
      <c r="G809" s="95">
        <f t="shared" si="197"/>
        <v>144105.62279475157</v>
      </c>
      <c r="H809" s="101">
        <v>866.40985356903923</v>
      </c>
      <c r="I809" s="102">
        <v>147555.97277135123</v>
      </c>
      <c r="J809" s="124">
        <f t="shared" si="198"/>
        <v>148422.38262492025</v>
      </c>
      <c r="K809" s="101">
        <v>1043.9430266034458</v>
      </c>
      <c r="L809" s="102">
        <v>152200.77119505111</v>
      </c>
      <c r="M809" s="124">
        <f t="shared" si="199"/>
        <v>153244.71422165455</v>
      </c>
      <c r="N809" s="96">
        <f t="shared" ref="N809:O811" si="203">B809+E809+H809+K809</f>
        <v>3686.1100941710438</v>
      </c>
      <c r="O809" s="96">
        <f t="shared" si="203"/>
        <v>595150.63507547951</v>
      </c>
      <c r="P809" s="95">
        <f t="shared" si="196"/>
        <v>598836.74516965053</v>
      </c>
    </row>
    <row r="810" spans="1:16" x14ac:dyDescent="0.35">
      <c r="A810" s="17" t="s">
        <v>61</v>
      </c>
      <c r="B810" s="101">
        <v>281.38562452154554</v>
      </c>
      <c r="C810" s="102">
        <v>75543.848361305325</v>
      </c>
      <c r="D810" s="124">
        <f t="shared" si="200"/>
        <v>75825.233985826868</v>
      </c>
      <c r="E810" s="101">
        <v>250.94618668077166</v>
      </c>
      <c r="F810" s="101">
        <v>68199.551547413459</v>
      </c>
      <c r="G810" s="95">
        <f t="shared" si="197"/>
        <v>68450.497734094228</v>
      </c>
      <c r="H810" s="101">
        <v>243.08355576397616</v>
      </c>
      <c r="I810" s="102">
        <v>64520.154722643427</v>
      </c>
      <c r="J810" s="124">
        <f t="shared" si="198"/>
        <v>64763.2382784074</v>
      </c>
      <c r="K810" s="101">
        <v>371.03437740904303</v>
      </c>
      <c r="L810" s="102">
        <v>90409.959998356368</v>
      </c>
      <c r="M810" s="124">
        <f t="shared" si="199"/>
        <v>90780.994375765411</v>
      </c>
      <c r="N810" s="96">
        <f t="shared" si="203"/>
        <v>1146.4497443753364</v>
      </c>
      <c r="O810" s="96">
        <f t="shared" si="203"/>
        <v>298673.51462971856</v>
      </c>
      <c r="P810" s="95">
        <f t="shared" si="196"/>
        <v>299819.96437409392</v>
      </c>
    </row>
    <row r="811" spans="1:16" x14ac:dyDescent="0.35">
      <c r="A811" s="17" t="s">
        <v>32</v>
      </c>
      <c r="B811" s="101">
        <v>130577.02566037388</v>
      </c>
      <c r="C811" s="102">
        <v>0</v>
      </c>
      <c r="D811" s="124">
        <f t="shared" si="200"/>
        <v>130577.02566037388</v>
      </c>
      <c r="E811" s="101">
        <v>137164.69891458782</v>
      </c>
      <c r="F811" s="101">
        <v>0</v>
      </c>
      <c r="G811" s="95">
        <f t="shared" si="197"/>
        <v>137164.69891458782</v>
      </c>
      <c r="H811" s="101">
        <v>129967.95850802427</v>
      </c>
      <c r="I811" s="102">
        <v>0</v>
      </c>
      <c r="J811" s="124">
        <f t="shared" si="198"/>
        <v>129967.95850802427</v>
      </c>
      <c r="K811" s="101">
        <v>148484.43101373545</v>
      </c>
      <c r="L811" s="102">
        <v>0</v>
      </c>
      <c r="M811" s="124">
        <f t="shared" si="199"/>
        <v>148484.43101373545</v>
      </c>
      <c r="N811" s="96">
        <f t="shared" si="203"/>
        <v>546194.1140967214</v>
      </c>
      <c r="O811" s="96">
        <f t="shared" si="203"/>
        <v>0</v>
      </c>
      <c r="P811" s="95">
        <f t="shared" si="196"/>
        <v>546194.1140967214</v>
      </c>
    </row>
    <row r="812" spans="1:16" x14ac:dyDescent="0.35">
      <c r="A812" s="12" t="s">
        <v>33</v>
      </c>
      <c r="B812" s="97">
        <f>B813+B814+B815</f>
        <v>5358.8596464282273</v>
      </c>
      <c r="C812" s="98">
        <f>C813+C814+C815</f>
        <v>136837.5555056936</v>
      </c>
      <c r="D812" s="125">
        <f t="shared" si="200"/>
        <v>142196.41515212183</v>
      </c>
      <c r="E812" s="97">
        <f>SUM(E813:E815)</f>
        <v>5315.3009624569322</v>
      </c>
      <c r="F812" s="97">
        <f>SUM(F813:F815)</f>
        <v>139145.57140934115</v>
      </c>
      <c r="G812" s="97">
        <f t="shared" si="197"/>
        <v>144460.87237179809</v>
      </c>
      <c r="H812" s="97">
        <f>SUM(H813:H815)</f>
        <v>6001.4636711803714</v>
      </c>
      <c r="I812" s="97">
        <f>SUM(I813:I815)</f>
        <v>142292.35426840765</v>
      </c>
      <c r="J812" s="125">
        <f t="shared" si="198"/>
        <v>148293.81793958801</v>
      </c>
      <c r="K812" s="97">
        <f>SUM(K813:K815)</f>
        <v>5546.5633068105008</v>
      </c>
      <c r="L812" s="97">
        <f>SUM(L813:L815)</f>
        <v>144258.5381819084</v>
      </c>
      <c r="M812" s="126">
        <f t="shared" si="199"/>
        <v>149805.10148871891</v>
      </c>
      <c r="N812" s="100">
        <f>N813+N814+N815</f>
        <v>22222.187586876033</v>
      </c>
      <c r="O812" s="100">
        <f>O813+O814+O815</f>
        <v>562534.01936535072</v>
      </c>
      <c r="P812" s="99">
        <f t="shared" si="196"/>
        <v>584756.2069522267</v>
      </c>
    </row>
    <row r="813" spans="1:16" x14ac:dyDescent="0.35">
      <c r="A813" s="17" t="s">
        <v>88</v>
      </c>
      <c r="B813" s="101">
        <v>0</v>
      </c>
      <c r="C813" s="102">
        <v>46542.949990372013</v>
      </c>
      <c r="D813" s="124">
        <f t="shared" si="200"/>
        <v>46542.949990372013</v>
      </c>
      <c r="E813" s="101">
        <v>0</v>
      </c>
      <c r="F813" s="102">
        <v>51202.461326791708</v>
      </c>
      <c r="G813" s="95">
        <f t="shared" si="197"/>
        <v>51202.461326791708</v>
      </c>
      <c r="H813" s="101">
        <v>0</v>
      </c>
      <c r="I813" s="102">
        <v>51348.773527495323</v>
      </c>
      <c r="J813" s="124">
        <f t="shared" si="198"/>
        <v>51348.773527495323</v>
      </c>
      <c r="K813" s="101">
        <v>0</v>
      </c>
      <c r="L813" s="102">
        <v>50703.001187595168</v>
      </c>
      <c r="M813" s="124">
        <f t="shared" si="199"/>
        <v>50703.001187595168</v>
      </c>
      <c r="N813" s="96">
        <f t="shared" ref="N813:O815" si="204">B813+E813+H813+K813</f>
        <v>0</v>
      </c>
      <c r="O813" s="96">
        <f t="shared" si="204"/>
        <v>199797.18603225422</v>
      </c>
      <c r="P813" s="95">
        <f t="shared" si="196"/>
        <v>199797.18603225422</v>
      </c>
    </row>
    <row r="814" spans="1:16" x14ac:dyDescent="0.35">
      <c r="A814" s="17" t="s">
        <v>89</v>
      </c>
      <c r="B814" s="101">
        <v>4997.1726041037527</v>
      </c>
      <c r="C814" s="102">
        <v>53815.266812647962</v>
      </c>
      <c r="D814" s="124">
        <f t="shared" si="200"/>
        <v>58812.439416751717</v>
      </c>
      <c r="E814" s="101">
        <v>4940.5812810707794</v>
      </c>
      <c r="F814" s="102">
        <v>52949.621648732347</v>
      </c>
      <c r="G814" s="95">
        <f t="shared" si="197"/>
        <v>57890.202929803127</v>
      </c>
      <c r="H814" s="101">
        <v>5582.4917007241365</v>
      </c>
      <c r="I814" s="102">
        <v>53038.817449311704</v>
      </c>
      <c r="J814" s="124">
        <f t="shared" si="198"/>
        <v>58621.309150035842</v>
      </c>
      <c r="K814" s="101">
        <v>5186.4157622132088</v>
      </c>
      <c r="L814" s="102">
        <v>55498.109567509891</v>
      </c>
      <c r="M814" s="124">
        <f t="shared" si="199"/>
        <v>60684.525329723103</v>
      </c>
      <c r="N814" s="96">
        <f t="shared" si="204"/>
        <v>20706.661348111877</v>
      </c>
      <c r="O814" s="96">
        <f t="shared" si="204"/>
        <v>215301.8154782019</v>
      </c>
      <c r="P814" s="95">
        <f t="shared" si="196"/>
        <v>236008.47682631377</v>
      </c>
    </row>
    <row r="815" spans="1:16" ht="15" thickBot="1" x14ac:dyDescent="0.4">
      <c r="A815" s="17" t="s">
        <v>90</v>
      </c>
      <c r="B815" s="101">
        <v>361.6870423244747</v>
      </c>
      <c r="C815" s="102">
        <v>36479.338702673631</v>
      </c>
      <c r="D815" s="124">
        <f t="shared" si="200"/>
        <v>36841.025744998107</v>
      </c>
      <c r="E815" s="101">
        <v>374.7196813861529</v>
      </c>
      <c r="F815" s="102">
        <v>34993.488433817103</v>
      </c>
      <c r="G815" s="95">
        <f t="shared" si="197"/>
        <v>35368.208115203255</v>
      </c>
      <c r="H815" s="101">
        <v>418.97197045623449</v>
      </c>
      <c r="I815" s="102">
        <v>37904.763291600619</v>
      </c>
      <c r="J815" s="124">
        <f t="shared" si="198"/>
        <v>38323.735262056856</v>
      </c>
      <c r="K815" s="101">
        <v>360.14754459729232</v>
      </c>
      <c r="L815" s="102">
        <v>38057.427426803326</v>
      </c>
      <c r="M815" s="124">
        <f t="shared" si="199"/>
        <v>38417.574971400616</v>
      </c>
      <c r="N815" s="96">
        <f t="shared" si="204"/>
        <v>1515.5262387641544</v>
      </c>
      <c r="O815" s="96">
        <f t="shared" si="204"/>
        <v>147435.01785489469</v>
      </c>
      <c r="P815" s="95">
        <f t="shared" si="196"/>
        <v>148950.54409365883</v>
      </c>
    </row>
    <row r="816" spans="1:16" ht="15" thickBot="1" x14ac:dyDescent="0.4">
      <c r="A816" s="86" t="s">
        <v>91</v>
      </c>
      <c r="B816" s="104">
        <f>B789+B790+B794+B797+B798+B799+B800+B801+B802+B803+B804+B805+B806+B807+B808+B811+B812</f>
        <v>449720.73362279363</v>
      </c>
      <c r="C816" s="105">
        <f>C789+C790+C794+C797+C798+C799+C800+C801+C802+C803+C804+C805+C806+C807+C808+C811+C812</f>
        <v>1642680.8119418672</v>
      </c>
      <c r="D816" s="132">
        <f t="shared" si="200"/>
        <v>2092401.5455646608</v>
      </c>
      <c r="E816" s="134">
        <f>E789+E790+E794+E797+E798+E799+E800+E801+E802+E803+E804+E805+E806+E807+E808+E811+E812</f>
        <v>485191.7446926955</v>
      </c>
      <c r="F816" s="134">
        <f>F789+F790+F794+F797+F798+F799+F800+F801+F802+F803+F804+F805+F806+F807+F808+F811+F812</f>
        <v>1637486.3029760148</v>
      </c>
      <c r="G816" s="134">
        <f t="shared" si="197"/>
        <v>2122678.0476687104</v>
      </c>
      <c r="H816" s="135">
        <f>H789+H790+H794+H797+H798+H799+H800+H801+H802+H803+H804+H805+H806+H807+H808+H811+H812</f>
        <v>475839.21300251462</v>
      </c>
      <c r="I816" s="135">
        <f>I789+I790+I794+I797+I798+I799+I800+I801+I802+I803+I804+I805+I806+I807+I808+I811+I812</f>
        <v>1493897.9529916777</v>
      </c>
      <c r="J816" s="135">
        <f t="shared" si="198"/>
        <v>1969737.1659941922</v>
      </c>
      <c r="K816" s="105">
        <f>K789+K790+K794+K797+K798+K799+K800+K801+K802+K803+K804+K805+K806+K807+K808+K811+K812</f>
        <v>476939.77430877875</v>
      </c>
      <c r="L816" s="105">
        <f>L789+L790+L794+L797+L798+L799+L800+L801+L802+L803+L804+L805+L806+L807+L808+L811+L812</f>
        <v>1589948.1185011894</v>
      </c>
      <c r="M816" s="132">
        <f>SUM(K816:L816)</f>
        <v>2066887.8928099682</v>
      </c>
      <c r="N816" s="107">
        <f>N789+N790+N794+N797+N798+N799+N800+N801+N802+N803+N804+N805+N806+N807+N808+N811+N812</f>
        <v>1887691.4656267827</v>
      </c>
      <c r="O816" s="105">
        <f>O789+O790+O794+O797+O798+O799+O800+O801+O802+O803+O804+O805+O806+O807+O808+O811+O812</f>
        <v>6364013.1864107503</v>
      </c>
      <c r="P816" s="130">
        <f t="shared" si="196"/>
        <v>8251704.652037533</v>
      </c>
    </row>
    <row r="818" spans="1:18" x14ac:dyDescent="0.35">
      <c r="A818" s="122" t="s">
        <v>120</v>
      </c>
      <c r="D818" s="120"/>
      <c r="M818" s="103"/>
      <c r="P818" s="119"/>
    </row>
    <row r="819" spans="1:18" x14ac:dyDescent="0.35">
      <c r="G819" s="120"/>
      <c r="J819" s="120"/>
    </row>
    <row r="821" spans="1:18" x14ac:dyDescent="0.35">
      <c r="A821" s="137" t="s">
        <v>121</v>
      </c>
      <c r="B821" s="137"/>
      <c r="C821" s="137"/>
      <c r="D821" s="137"/>
      <c r="E821" s="137"/>
      <c r="F821" s="137"/>
      <c r="G821" s="137"/>
      <c r="H821" s="137"/>
      <c r="I821" s="137"/>
      <c r="J821" s="137"/>
      <c r="K821" s="137"/>
      <c r="L821" s="137"/>
      <c r="M821" s="137"/>
      <c r="N821" s="137"/>
      <c r="O821" s="137"/>
      <c r="P821" s="137"/>
    </row>
    <row r="822" spans="1:18" x14ac:dyDescent="0.35">
      <c r="A822" s="138" t="s">
        <v>114</v>
      </c>
      <c r="B822" s="138"/>
      <c r="C822" s="138"/>
      <c r="D822" s="138"/>
      <c r="E822" s="138"/>
      <c r="F822" s="138"/>
      <c r="G822" s="138"/>
      <c r="H822" s="138"/>
      <c r="I822" s="138"/>
      <c r="J822" s="138"/>
      <c r="K822" s="138"/>
      <c r="L822" s="138"/>
      <c r="M822" s="138"/>
      <c r="N822" s="138"/>
      <c r="O822" s="138"/>
      <c r="P822" s="138"/>
    </row>
    <row r="823" spans="1:18" ht="15" thickBot="1" x14ac:dyDescent="0.4">
      <c r="A823" s="115"/>
      <c r="B823" s="136"/>
      <c r="C823" s="136"/>
      <c r="D823" s="117"/>
      <c r="E823" s="117"/>
      <c r="F823" s="117"/>
      <c r="G823" s="117"/>
      <c r="H823" s="117"/>
      <c r="I823" s="117"/>
      <c r="J823" s="117"/>
      <c r="K823" s="117"/>
      <c r="L823" s="139"/>
      <c r="M823" s="139"/>
      <c r="N823" s="117"/>
      <c r="O823" s="140" t="s">
        <v>39</v>
      </c>
      <c r="P823" s="140"/>
    </row>
    <row r="824" spans="1:18" ht="15" thickBot="1" x14ac:dyDescent="0.4">
      <c r="A824" s="141" t="s">
        <v>2</v>
      </c>
      <c r="B824" s="143" t="s">
        <v>47</v>
      </c>
      <c r="C824" s="144"/>
      <c r="D824" s="145"/>
      <c r="E824" s="146" t="s">
        <v>48</v>
      </c>
      <c r="F824" s="144"/>
      <c r="G824" s="147"/>
      <c r="H824" s="143" t="s">
        <v>49</v>
      </c>
      <c r="I824" s="144"/>
      <c r="J824" s="145"/>
      <c r="K824" s="146" t="s">
        <v>50</v>
      </c>
      <c r="L824" s="144"/>
      <c r="M824" s="147"/>
      <c r="N824" s="146" t="s">
        <v>122</v>
      </c>
      <c r="O824" s="144"/>
      <c r="P824" s="147"/>
    </row>
    <row r="825" spans="1:18" ht="15" thickBot="1" x14ac:dyDescent="0.4">
      <c r="A825" s="142"/>
      <c r="B825" s="3" t="s">
        <v>8</v>
      </c>
      <c r="C825" s="4" t="s">
        <v>9</v>
      </c>
      <c r="D825" s="5" t="s">
        <v>10</v>
      </c>
      <c r="E825" s="3" t="s">
        <v>8</v>
      </c>
      <c r="F825" s="4" t="s">
        <v>9</v>
      </c>
      <c r="G825" s="6" t="s">
        <v>10</v>
      </c>
      <c r="H825" s="3" t="s">
        <v>8</v>
      </c>
      <c r="I825" s="4" t="s">
        <v>9</v>
      </c>
      <c r="J825" s="5" t="s">
        <v>10</v>
      </c>
      <c r="K825" s="3" t="s">
        <v>8</v>
      </c>
      <c r="L825" s="4" t="s">
        <v>9</v>
      </c>
      <c r="M825" s="6" t="s">
        <v>10</v>
      </c>
      <c r="N825" s="3" t="s">
        <v>8</v>
      </c>
      <c r="O825" s="4" t="s">
        <v>9</v>
      </c>
      <c r="P825" s="6" t="s">
        <v>10</v>
      </c>
    </row>
    <row r="826" spans="1:18" x14ac:dyDescent="0.35">
      <c r="A826" s="7" t="s">
        <v>11</v>
      </c>
      <c r="B826" s="123">
        <v>686.54605728832212</v>
      </c>
      <c r="C826" s="123">
        <v>309579.60090205603</v>
      </c>
      <c r="D826" s="124">
        <f>B826+C826</f>
        <v>310266.14695934433</v>
      </c>
      <c r="E826" s="93">
        <v>484.16624841840718</v>
      </c>
      <c r="F826" s="94">
        <v>224860.98007746969</v>
      </c>
      <c r="G826" s="95">
        <f>SUM(E826:F826)</f>
        <v>225345.14632588811</v>
      </c>
      <c r="H826" s="93">
        <v>449.36726917844175</v>
      </c>
      <c r="I826" s="94">
        <v>223296.79545745262</v>
      </c>
      <c r="J826" s="124">
        <f>SUM(H826:I826)</f>
        <v>223746.16272663107</v>
      </c>
      <c r="K826" s="93">
        <v>432.56987440554582</v>
      </c>
      <c r="L826" s="94">
        <v>215187.23204528415</v>
      </c>
      <c r="M826" s="124">
        <f>SUM(K826:L826)</f>
        <v>215619.80191968969</v>
      </c>
      <c r="N826" s="96">
        <f>B826+E826+H826+K826</f>
        <v>2052.6494492907168</v>
      </c>
      <c r="O826" s="96">
        <f>C826+F826+I826+L826</f>
        <v>972924.60848226247</v>
      </c>
      <c r="P826" s="95">
        <f t="shared" ref="P826:P853" si="205">N826+O826</f>
        <v>974977.25793155318</v>
      </c>
      <c r="R826" s="157"/>
    </row>
    <row r="827" spans="1:18" x14ac:dyDescent="0.35">
      <c r="A827" s="12" t="s">
        <v>12</v>
      </c>
      <c r="B827" s="97">
        <f>B828+B829+B830</f>
        <v>63535.979919250545</v>
      </c>
      <c r="C827" s="98">
        <f>C828+C829+C830</f>
        <v>37681.482032124433</v>
      </c>
      <c r="D827" s="125">
        <f>B827+C827</f>
        <v>101217.46195137498</v>
      </c>
      <c r="E827" s="97">
        <f>SUM(E828:E830)</f>
        <v>67308.827124922842</v>
      </c>
      <c r="F827" s="97">
        <f>SUM(F828:F830)</f>
        <v>41457.372167958558</v>
      </c>
      <c r="G827" s="97">
        <f t="shared" ref="G827:G853" si="206">SUM(E827:F827)</f>
        <v>108766.1992928814</v>
      </c>
      <c r="H827" s="97">
        <f>SUM(H828:H830)</f>
        <v>84136.563285824042</v>
      </c>
      <c r="I827" s="97">
        <f>SUM(I828:I830)</f>
        <v>43539.337640760503</v>
      </c>
      <c r="J827" s="125">
        <f t="shared" ref="J827:J853" si="207">SUM(H827:I827)</f>
        <v>127675.90092658455</v>
      </c>
      <c r="K827" s="97">
        <f>SUM(K828:K830)</f>
        <v>93858.581525743633</v>
      </c>
      <c r="L827" s="97">
        <f>SUM(L828:L830)</f>
        <v>45560.894394442366</v>
      </c>
      <c r="M827" s="126">
        <f t="shared" ref="M827:M852" si="208">SUM(K827:L827)</f>
        <v>139419.475920186</v>
      </c>
      <c r="N827" s="100">
        <f>N828+N829+N830</f>
        <v>308839.95185574103</v>
      </c>
      <c r="O827" s="100">
        <f>O828+O829+O830</f>
        <v>168239.08623528585</v>
      </c>
      <c r="P827" s="99">
        <f t="shared" si="205"/>
        <v>477079.03809102689</v>
      </c>
      <c r="R827" s="157"/>
    </row>
    <row r="828" spans="1:18" x14ac:dyDescent="0.35">
      <c r="A828" s="17" t="s">
        <v>85</v>
      </c>
      <c r="B828" s="101">
        <v>35806.244444249998</v>
      </c>
      <c r="C828" s="102">
        <v>6313.6414483717508</v>
      </c>
      <c r="D828" s="124">
        <f t="shared" ref="D828:D853" si="209">B828+C828</f>
        <v>42119.885892621751</v>
      </c>
      <c r="E828" s="101">
        <v>39010.698819730991</v>
      </c>
      <c r="F828" s="102">
        <v>6604.343618720126</v>
      </c>
      <c r="G828" s="95">
        <f t="shared" si="206"/>
        <v>45615.042438451113</v>
      </c>
      <c r="H828" s="101">
        <v>54779.244413485882</v>
      </c>
      <c r="I828" s="102">
        <v>9907.2968692000486</v>
      </c>
      <c r="J828" s="124">
        <f t="shared" si="207"/>
        <v>64686.541282685932</v>
      </c>
      <c r="K828" s="101">
        <v>67102.003086123572</v>
      </c>
      <c r="L828" s="102">
        <v>11026.073833734965</v>
      </c>
      <c r="M828" s="124">
        <f t="shared" si="208"/>
        <v>78128.076919858533</v>
      </c>
      <c r="N828" s="96">
        <f t="shared" ref="N828:N830" si="210">B828+E828+H828+K828</f>
        <v>196698.19076359045</v>
      </c>
      <c r="O828" s="96">
        <f t="shared" ref="O828:O830" si="211">C828+F828+I828+L828</f>
        <v>33851.355770026887</v>
      </c>
      <c r="P828" s="95">
        <f t="shared" si="205"/>
        <v>230549.54653361734</v>
      </c>
      <c r="R828" s="157"/>
    </row>
    <row r="829" spans="1:18" x14ac:dyDescent="0.35">
      <c r="A829" s="17" t="s">
        <v>53</v>
      </c>
      <c r="B829" s="101">
        <v>26404.910411461959</v>
      </c>
      <c r="C829" s="102">
        <v>5452.2156900381196</v>
      </c>
      <c r="D829" s="124">
        <f t="shared" si="209"/>
        <v>31857.126101500078</v>
      </c>
      <c r="E829" s="101">
        <v>26876.153843302229</v>
      </c>
      <c r="F829" s="102">
        <v>4894.1080627147703</v>
      </c>
      <c r="G829" s="95">
        <f t="shared" si="206"/>
        <v>31770.261906017</v>
      </c>
      <c r="H829" s="101">
        <v>27948.356305331945</v>
      </c>
      <c r="I829" s="102">
        <v>4667.4704954062072</v>
      </c>
      <c r="J829" s="124">
        <f t="shared" si="207"/>
        <v>32615.826800738152</v>
      </c>
      <c r="K829" s="101">
        <v>25313.510943843445</v>
      </c>
      <c r="L829" s="102">
        <v>4833.8464410754668</v>
      </c>
      <c r="M829" s="124">
        <f t="shared" si="208"/>
        <v>30147.357384918912</v>
      </c>
      <c r="N829" s="96">
        <f t="shared" si="210"/>
        <v>106542.93150393957</v>
      </c>
      <c r="O829" s="96">
        <f t="shared" si="211"/>
        <v>19847.640689234566</v>
      </c>
      <c r="P829" s="95">
        <f t="shared" si="205"/>
        <v>126390.57219317414</v>
      </c>
      <c r="R829" s="157"/>
    </row>
    <row r="830" spans="1:18" x14ac:dyDescent="0.35">
      <c r="A830" s="17" t="s">
        <v>15</v>
      </c>
      <c r="B830" s="101">
        <v>1324.8250635385893</v>
      </c>
      <c r="C830" s="102">
        <v>25915.624893714565</v>
      </c>
      <c r="D830" s="124">
        <f t="shared" si="209"/>
        <v>27240.449957253153</v>
      </c>
      <c r="E830" s="101">
        <v>1421.9744618896161</v>
      </c>
      <c r="F830" s="102">
        <v>29958.920486523657</v>
      </c>
      <c r="G830" s="95">
        <f t="shared" si="206"/>
        <v>31380.894948413272</v>
      </c>
      <c r="H830" s="101">
        <v>1408.9625670062244</v>
      </c>
      <c r="I830" s="102">
        <v>28964.570276154245</v>
      </c>
      <c r="J830" s="124">
        <f t="shared" si="207"/>
        <v>30373.532843160468</v>
      </c>
      <c r="K830" s="101">
        <v>1443.0674957766123</v>
      </c>
      <c r="L830" s="102">
        <v>29700.974119631934</v>
      </c>
      <c r="M830" s="124">
        <f t="shared" si="208"/>
        <v>31144.041615408547</v>
      </c>
      <c r="N830" s="96">
        <f t="shared" si="210"/>
        <v>5598.8295882110424</v>
      </c>
      <c r="O830" s="96">
        <f t="shared" si="211"/>
        <v>114540.08977602441</v>
      </c>
      <c r="P830" s="95">
        <f t="shared" si="205"/>
        <v>120138.91936423545</v>
      </c>
      <c r="R830" s="157"/>
    </row>
    <row r="831" spans="1:18" x14ac:dyDescent="0.35">
      <c r="A831" s="12" t="s">
        <v>16</v>
      </c>
      <c r="B831" s="97">
        <f>B832+B833</f>
        <v>79318.132300602214</v>
      </c>
      <c r="C831" s="98">
        <f>C832+C833</f>
        <v>271749.73227217357</v>
      </c>
      <c r="D831" s="125">
        <f t="shared" si="209"/>
        <v>351067.86457277578</v>
      </c>
      <c r="E831" s="97">
        <f>SUM(E832:E833)</f>
        <v>108534.38781943407</v>
      </c>
      <c r="F831" s="97">
        <f>SUM(F832:F833)</f>
        <v>259113.45796092742</v>
      </c>
      <c r="G831" s="97">
        <f t="shared" si="206"/>
        <v>367647.8457803615</v>
      </c>
      <c r="H831" s="97">
        <f>SUM(H832:H833)</f>
        <v>101222.81369399332</v>
      </c>
      <c r="I831" s="97">
        <f>SUM(I832:I833)</f>
        <v>247689.15979717675</v>
      </c>
      <c r="J831" s="125">
        <f t="shared" si="207"/>
        <v>348911.97349117009</v>
      </c>
      <c r="K831" s="97">
        <f>SUM(K832:K833)</f>
        <v>70306.795963659999</v>
      </c>
      <c r="L831" s="97">
        <f>SUM(L832:L833)</f>
        <v>249900.16677320746</v>
      </c>
      <c r="M831" s="126">
        <f t="shared" si="208"/>
        <v>320206.96273686748</v>
      </c>
      <c r="N831" s="100">
        <f>N832+N833</f>
        <v>359382.12977768964</v>
      </c>
      <c r="O831" s="100">
        <f>O832+O833</f>
        <v>1028452.5168034851</v>
      </c>
      <c r="P831" s="99">
        <f t="shared" si="205"/>
        <v>1387834.6465811748</v>
      </c>
      <c r="R831" s="157"/>
    </row>
    <row r="832" spans="1:18" x14ac:dyDescent="0.35">
      <c r="A832" s="17" t="s">
        <v>17</v>
      </c>
      <c r="B832" s="101">
        <v>43976.547409925675</v>
      </c>
      <c r="C832" s="102">
        <v>3653.8626543490495</v>
      </c>
      <c r="D832" s="124">
        <f t="shared" si="209"/>
        <v>47630.410064274722</v>
      </c>
      <c r="E832" s="101">
        <v>76509.356478826827</v>
      </c>
      <c r="F832" s="102">
        <v>7956.1163689090699</v>
      </c>
      <c r="G832" s="95">
        <f t="shared" si="206"/>
        <v>84465.472847735902</v>
      </c>
      <c r="H832" s="101">
        <v>72929.353523747632</v>
      </c>
      <c r="I832" s="102">
        <v>7750.1132330743085</v>
      </c>
      <c r="J832" s="124">
        <f t="shared" si="207"/>
        <v>80679.466756821945</v>
      </c>
      <c r="K832" s="101">
        <v>38638.710938525852</v>
      </c>
      <c r="L832" s="102">
        <v>4340.5794981783383</v>
      </c>
      <c r="M832" s="124">
        <f t="shared" si="208"/>
        <v>42979.290436704192</v>
      </c>
      <c r="N832" s="96">
        <f t="shared" ref="N832:N844" si="212">B832+E832+H832+K832</f>
        <v>232053.96835102601</v>
      </c>
      <c r="O832" s="96">
        <f t="shared" ref="O832:O844" si="213">C832+F832+I832+L832</f>
        <v>23700.671754510768</v>
      </c>
      <c r="P832" s="95">
        <f t="shared" si="205"/>
        <v>255754.64010553679</v>
      </c>
      <c r="R832" s="157"/>
    </row>
    <row r="833" spans="1:18" x14ac:dyDescent="0.35">
      <c r="A833" s="17" t="s">
        <v>18</v>
      </c>
      <c r="B833" s="101">
        <v>35341.584890676546</v>
      </c>
      <c r="C833" s="102">
        <v>268095.8696178245</v>
      </c>
      <c r="D833" s="124">
        <f t="shared" si="209"/>
        <v>303437.45450850105</v>
      </c>
      <c r="E833" s="101">
        <v>32025.031340607238</v>
      </c>
      <c r="F833" s="102">
        <v>251157.34159201835</v>
      </c>
      <c r="G833" s="95">
        <f t="shared" si="206"/>
        <v>283182.37293262559</v>
      </c>
      <c r="H833" s="101">
        <v>28293.460170245686</v>
      </c>
      <c r="I833" s="102">
        <v>239939.04656410243</v>
      </c>
      <c r="J833" s="124">
        <f t="shared" si="207"/>
        <v>268232.50673434814</v>
      </c>
      <c r="K833" s="101">
        <v>31668.085025134147</v>
      </c>
      <c r="L833" s="102">
        <v>245559.58727502913</v>
      </c>
      <c r="M833" s="124">
        <f t="shared" si="208"/>
        <v>277227.67230016331</v>
      </c>
      <c r="N833" s="96">
        <f t="shared" si="212"/>
        <v>127328.16142666362</v>
      </c>
      <c r="O833" s="96">
        <f t="shared" si="213"/>
        <v>1004751.8450489744</v>
      </c>
      <c r="P833" s="95">
        <f t="shared" si="205"/>
        <v>1132080.0064756379</v>
      </c>
      <c r="R833" s="157"/>
    </row>
    <row r="834" spans="1:18" x14ac:dyDescent="0.35">
      <c r="A834" s="17" t="s">
        <v>19</v>
      </c>
      <c r="B834" s="101">
        <v>30014.016720164713</v>
      </c>
      <c r="C834" s="102">
        <v>11650.5262597126</v>
      </c>
      <c r="D834" s="124">
        <f t="shared" si="209"/>
        <v>41664.542979877311</v>
      </c>
      <c r="E834" s="101">
        <v>26190.315327780638</v>
      </c>
      <c r="F834" s="102">
        <v>10046.934369151695</v>
      </c>
      <c r="G834" s="95">
        <f t="shared" si="206"/>
        <v>36237.249696932333</v>
      </c>
      <c r="H834" s="101">
        <v>31529.445845868224</v>
      </c>
      <c r="I834" s="102">
        <v>12756.096476447146</v>
      </c>
      <c r="J834" s="124">
        <f t="shared" si="207"/>
        <v>44285.54232231537</v>
      </c>
      <c r="K834" s="101">
        <v>30358.095665783083</v>
      </c>
      <c r="L834" s="102">
        <v>12228.1833701579</v>
      </c>
      <c r="M834" s="124">
        <f t="shared" si="208"/>
        <v>42586.279035940985</v>
      </c>
      <c r="N834" s="96">
        <f t="shared" si="212"/>
        <v>118091.87355959666</v>
      </c>
      <c r="O834" s="96">
        <f t="shared" si="213"/>
        <v>46681.740475469342</v>
      </c>
      <c r="P834" s="95">
        <f t="shared" si="205"/>
        <v>164773.61403506598</v>
      </c>
      <c r="R834" s="157"/>
    </row>
    <row r="835" spans="1:18" x14ac:dyDescent="0.35">
      <c r="A835" s="17" t="s">
        <v>86</v>
      </c>
      <c r="B835" s="101">
        <v>5891.0511216715495</v>
      </c>
      <c r="C835" s="101">
        <v>5810.5028478131417</v>
      </c>
      <c r="D835" s="129">
        <f t="shared" si="209"/>
        <v>11701.553969484692</v>
      </c>
      <c r="E835" s="101">
        <v>6155.8241318885421</v>
      </c>
      <c r="F835" s="101">
        <v>6383.4708155370727</v>
      </c>
      <c r="G835" s="95">
        <f t="shared" si="206"/>
        <v>12539.294947425615</v>
      </c>
      <c r="H835" s="101">
        <v>5167.8508579689505</v>
      </c>
      <c r="I835" s="101">
        <v>5291.3451034362206</v>
      </c>
      <c r="J835" s="124">
        <f t="shared" si="207"/>
        <v>10459.19596140517</v>
      </c>
      <c r="K835" s="101">
        <v>5337.2091577937754</v>
      </c>
      <c r="L835" s="101">
        <v>5416.2017722752944</v>
      </c>
      <c r="M835" s="129">
        <f t="shared" si="208"/>
        <v>10753.410930069069</v>
      </c>
      <c r="N835" s="96">
        <f t="shared" si="212"/>
        <v>22551.935269322817</v>
      </c>
      <c r="O835" s="96">
        <f t="shared" si="213"/>
        <v>22901.520539061727</v>
      </c>
      <c r="P835" s="95">
        <f t="shared" si="205"/>
        <v>45453.455808384548</v>
      </c>
      <c r="R835" s="157"/>
    </row>
    <row r="836" spans="1:18" x14ac:dyDescent="0.35">
      <c r="A836" s="17" t="s">
        <v>21</v>
      </c>
      <c r="B836" s="101">
        <v>13891.613525566516</v>
      </c>
      <c r="C836" s="102">
        <v>138098.93274999448</v>
      </c>
      <c r="D836" s="124">
        <f t="shared" si="209"/>
        <v>151990.54627556101</v>
      </c>
      <c r="E836" s="101">
        <v>16715.300527062362</v>
      </c>
      <c r="F836" s="102">
        <v>158600.72235313465</v>
      </c>
      <c r="G836" s="95">
        <f t="shared" si="206"/>
        <v>175316.02288019701</v>
      </c>
      <c r="H836" s="101">
        <v>13598.422686896427</v>
      </c>
      <c r="I836" s="102">
        <v>153722.70556052608</v>
      </c>
      <c r="J836" s="124">
        <f t="shared" si="207"/>
        <v>167321.12824742252</v>
      </c>
      <c r="K836" s="101">
        <v>19938.453282389466</v>
      </c>
      <c r="L836" s="102">
        <v>158894.05424593945</v>
      </c>
      <c r="M836" s="124">
        <f t="shared" si="208"/>
        <v>178832.50752832892</v>
      </c>
      <c r="N836" s="96">
        <f t="shared" si="212"/>
        <v>64143.79002191477</v>
      </c>
      <c r="O836" s="96">
        <f t="shared" si="213"/>
        <v>609316.41490959469</v>
      </c>
      <c r="P836" s="95">
        <f t="shared" si="205"/>
        <v>673460.20493150945</v>
      </c>
      <c r="R836" s="157"/>
    </row>
    <row r="837" spans="1:18" x14ac:dyDescent="0.35">
      <c r="A837" s="17" t="s">
        <v>22</v>
      </c>
      <c r="B837" s="101">
        <v>23880.943566436639</v>
      </c>
      <c r="C837" s="102">
        <v>108992.89920893629</v>
      </c>
      <c r="D837" s="124">
        <f t="shared" si="209"/>
        <v>132873.84277537293</v>
      </c>
      <c r="E837" s="101">
        <v>20203.400203170957</v>
      </c>
      <c r="F837" s="102">
        <v>101768.03612272511</v>
      </c>
      <c r="G837" s="95">
        <f t="shared" si="206"/>
        <v>121971.43632589607</v>
      </c>
      <c r="H837" s="101">
        <v>16431.201934340243</v>
      </c>
      <c r="I837" s="102">
        <v>80466.518328454113</v>
      </c>
      <c r="J837" s="124">
        <f t="shared" si="207"/>
        <v>96897.720262794348</v>
      </c>
      <c r="K837" s="101">
        <v>20906.186199044372</v>
      </c>
      <c r="L837" s="102">
        <v>99937.948814363743</v>
      </c>
      <c r="M837" s="124">
        <f t="shared" si="208"/>
        <v>120844.13501340811</v>
      </c>
      <c r="N837" s="96">
        <f t="shared" si="212"/>
        <v>81421.731902992207</v>
      </c>
      <c r="O837" s="96">
        <f t="shared" si="213"/>
        <v>391165.40247447923</v>
      </c>
      <c r="P837" s="95">
        <f t="shared" si="205"/>
        <v>472587.1343774714</v>
      </c>
      <c r="R837" s="157"/>
    </row>
    <row r="838" spans="1:18" x14ac:dyDescent="0.35">
      <c r="A838" s="17" t="s">
        <v>23</v>
      </c>
      <c r="B838" s="101">
        <v>15023.603033722789</v>
      </c>
      <c r="C838" s="102">
        <v>59024.004062002074</v>
      </c>
      <c r="D838" s="124">
        <f t="shared" si="209"/>
        <v>74047.607095724859</v>
      </c>
      <c r="E838" s="101">
        <v>17644.551355818639</v>
      </c>
      <c r="F838" s="102">
        <v>67329.854070712478</v>
      </c>
      <c r="G838" s="95">
        <f t="shared" si="206"/>
        <v>84974.405426531113</v>
      </c>
      <c r="H838" s="101">
        <v>16993.486394454336</v>
      </c>
      <c r="I838" s="102">
        <v>64972.476756489545</v>
      </c>
      <c r="J838" s="124">
        <f t="shared" si="207"/>
        <v>81965.963150943877</v>
      </c>
      <c r="K838" s="101">
        <v>15905.254590819346</v>
      </c>
      <c r="L838" s="102">
        <v>65234.823733626959</v>
      </c>
      <c r="M838" s="124">
        <f t="shared" si="208"/>
        <v>81140.078324446309</v>
      </c>
      <c r="N838" s="96">
        <f t="shared" si="212"/>
        <v>65566.895374815111</v>
      </c>
      <c r="O838" s="96">
        <f t="shared" si="213"/>
        <v>256561.15862283105</v>
      </c>
      <c r="P838" s="95">
        <f t="shared" si="205"/>
        <v>322128.05399764614</v>
      </c>
      <c r="R838" s="157"/>
    </row>
    <row r="839" spans="1:18" x14ac:dyDescent="0.35">
      <c r="A839" s="17" t="s">
        <v>56</v>
      </c>
      <c r="B839" s="101">
        <v>392.80097789813527</v>
      </c>
      <c r="C839" s="102">
        <v>9678.0583199064058</v>
      </c>
      <c r="D839" s="124">
        <f t="shared" si="209"/>
        <v>10070.859297804542</v>
      </c>
      <c r="E839" s="101">
        <v>347.27829719999397</v>
      </c>
      <c r="F839" s="102">
        <v>8077.4227254940297</v>
      </c>
      <c r="G839" s="95">
        <f t="shared" si="206"/>
        <v>8424.7010226940238</v>
      </c>
      <c r="H839" s="101">
        <v>327.02471014468153</v>
      </c>
      <c r="I839" s="102">
        <v>8154.7394449914436</v>
      </c>
      <c r="J839" s="124">
        <f t="shared" si="207"/>
        <v>8481.7641551361248</v>
      </c>
      <c r="K839" s="101">
        <v>406.93697883242476</v>
      </c>
      <c r="L839" s="102">
        <v>8882.1908582737869</v>
      </c>
      <c r="M839" s="124">
        <f t="shared" si="208"/>
        <v>9289.1278371062108</v>
      </c>
      <c r="N839" s="96">
        <f t="shared" si="212"/>
        <v>1474.0409640752355</v>
      </c>
      <c r="O839" s="96">
        <f t="shared" si="213"/>
        <v>34792.411348665664</v>
      </c>
      <c r="P839" s="95">
        <f t="shared" si="205"/>
        <v>36266.452312740897</v>
      </c>
      <c r="R839" s="157"/>
    </row>
    <row r="840" spans="1:18" x14ac:dyDescent="0.35">
      <c r="A840" s="17" t="s">
        <v>24</v>
      </c>
      <c r="B840" s="101">
        <v>10958.515620949822</v>
      </c>
      <c r="C840" s="102">
        <v>0</v>
      </c>
      <c r="D840" s="124">
        <f t="shared" si="209"/>
        <v>10958.515620949822</v>
      </c>
      <c r="E840" s="101">
        <v>12263.327254392107</v>
      </c>
      <c r="F840" s="102">
        <v>0</v>
      </c>
      <c r="G840" s="95">
        <f t="shared" si="206"/>
        <v>12263.327254392107</v>
      </c>
      <c r="H840" s="101">
        <v>15416.453525039613</v>
      </c>
      <c r="I840" s="102">
        <v>0</v>
      </c>
      <c r="J840" s="124">
        <f t="shared" si="207"/>
        <v>15416.453525039613</v>
      </c>
      <c r="K840" s="101">
        <v>17534.635568165078</v>
      </c>
      <c r="L840" s="102">
        <v>0</v>
      </c>
      <c r="M840" s="124">
        <f t="shared" si="208"/>
        <v>17534.635568165078</v>
      </c>
      <c r="N840" s="96">
        <f t="shared" si="212"/>
        <v>56172.931968546618</v>
      </c>
      <c r="O840" s="96">
        <f t="shared" si="213"/>
        <v>0</v>
      </c>
      <c r="P840" s="95">
        <f t="shared" si="205"/>
        <v>56172.931968546618</v>
      </c>
      <c r="R840" s="157"/>
    </row>
    <row r="841" spans="1:18" x14ac:dyDescent="0.35">
      <c r="A841" s="17" t="s">
        <v>25</v>
      </c>
      <c r="B841" s="101">
        <v>18897.547141947616</v>
      </c>
      <c r="C841" s="102">
        <v>299708.08463330258</v>
      </c>
      <c r="D841" s="124">
        <f t="shared" si="209"/>
        <v>318605.63177525019</v>
      </c>
      <c r="E841" s="101">
        <v>22056.155471536858</v>
      </c>
      <c r="F841" s="102">
        <v>363909.8117272997</v>
      </c>
      <c r="G841" s="95">
        <f t="shared" si="206"/>
        <v>385965.96719883656</v>
      </c>
      <c r="H841" s="101">
        <v>14105.828072214279</v>
      </c>
      <c r="I841" s="102">
        <v>248428.68237028894</v>
      </c>
      <c r="J841" s="124">
        <f t="shared" si="207"/>
        <v>262534.5104425032</v>
      </c>
      <c r="K841" s="101">
        <v>17880.25333190458</v>
      </c>
      <c r="L841" s="102">
        <v>265331.28830264928</v>
      </c>
      <c r="M841" s="124">
        <f t="shared" si="208"/>
        <v>283211.54163455387</v>
      </c>
      <c r="N841" s="96">
        <f t="shared" si="212"/>
        <v>72939.784017603335</v>
      </c>
      <c r="O841" s="96">
        <f t="shared" si="213"/>
        <v>1177377.8670335405</v>
      </c>
      <c r="P841" s="95">
        <f t="shared" si="205"/>
        <v>1250317.6510511439</v>
      </c>
      <c r="R841" s="157"/>
    </row>
    <row r="842" spans="1:18" x14ac:dyDescent="0.35">
      <c r="A842" s="17" t="s">
        <v>26</v>
      </c>
      <c r="B842" s="101">
        <v>48277.077878318742</v>
      </c>
      <c r="C842" s="102">
        <v>38205.862733310612</v>
      </c>
      <c r="D842" s="124">
        <f t="shared" si="209"/>
        <v>86482.940611629354</v>
      </c>
      <c r="E842" s="101">
        <v>47993.031537783689</v>
      </c>
      <c r="F842" s="102">
        <v>41986.890787438162</v>
      </c>
      <c r="G842" s="95">
        <f t="shared" si="206"/>
        <v>89979.922325221851</v>
      </c>
      <c r="H842" s="101">
        <v>49821.852030654198</v>
      </c>
      <c r="I842" s="102">
        <v>40171.292737028954</v>
      </c>
      <c r="J842" s="124">
        <f t="shared" si="207"/>
        <v>89993.144767683145</v>
      </c>
      <c r="K842" s="101">
        <v>38781.607212938361</v>
      </c>
      <c r="L842" s="102">
        <v>31375.643416031366</v>
      </c>
      <c r="M842" s="124">
        <f t="shared" si="208"/>
        <v>70157.250628969719</v>
      </c>
      <c r="N842" s="96">
        <f t="shared" si="212"/>
        <v>184873.56865969501</v>
      </c>
      <c r="O842" s="96">
        <f t="shared" si="213"/>
        <v>151739.6896738091</v>
      </c>
      <c r="P842" s="95">
        <f t="shared" si="205"/>
        <v>336613.25833350408</v>
      </c>
      <c r="R842" s="157"/>
    </row>
    <row r="843" spans="1:18" x14ac:dyDescent="0.35">
      <c r="A843" s="17" t="s">
        <v>87</v>
      </c>
      <c r="B843" s="101">
        <v>11338.491466741176</v>
      </c>
      <c r="C843" s="102">
        <v>3603.9049819587708</v>
      </c>
      <c r="D843" s="124">
        <f t="shared" si="209"/>
        <v>14942.396448699947</v>
      </c>
      <c r="E843" s="101">
        <v>10731.272297778734</v>
      </c>
      <c r="F843" s="102">
        <v>3389.8938264044732</v>
      </c>
      <c r="G843" s="95">
        <f t="shared" si="206"/>
        <v>14121.166124183208</v>
      </c>
      <c r="H843" s="101">
        <v>11707.348042164615</v>
      </c>
      <c r="I843" s="102">
        <v>3694.6481329804483</v>
      </c>
      <c r="J843" s="124">
        <f t="shared" si="207"/>
        <v>15401.996175145063</v>
      </c>
      <c r="K843" s="101">
        <v>12808.976206206304</v>
      </c>
      <c r="L843" s="102">
        <v>4020.7709567691691</v>
      </c>
      <c r="M843" s="124">
        <f t="shared" si="208"/>
        <v>16829.747162975473</v>
      </c>
      <c r="N843" s="96">
        <f t="shared" si="212"/>
        <v>46586.088012890825</v>
      </c>
      <c r="O843" s="96">
        <f t="shared" si="213"/>
        <v>14709.217898112862</v>
      </c>
      <c r="P843" s="95">
        <f t="shared" si="205"/>
        <v>61295.305911003685</v>
      </c>
      <c r="R843" s="157"/>
    </row>
    <row r="844" spans="1:18" x14ac:dyDescent="0.35">
      <c r="A844" s="17" t="s">
        <v>28</v>
      </c>
      <c r="B844" s="101">
        <v>1626.395958736636</v>
      </c>
      <c r="C844" s="102">
        <v>65879.066800478773</v>
      </c>
      <c r="D844" s="124">
        <f t="shared" si="209"/>
        <v>67505.462759215414</v>
      </c>
      <c r="E844" s="101">
        <v>1936.3787518367544</v>
      </c>
      <c r="F844" s="102">
        <v>76635.186466713349</v>
      </c>
      <c r="G844" s="95">
        <f t="shared" si="206"/>
        <v>78571.565218550109</v>
      </c>
      <c r="H844" s="101">
        <v>538.47686397535313</v>
      </c>
      <c r="I844" s="102">
        <v>65018.493004790471</v>
      </c>
      <c r="J844" s="124">
        <f t="shared" si="207"/>
        <v>65556.969868765824</v>
      </c>
      <c r="K844" s="101">
        <v>892.64527346355737</v>
      </c>
      <c r="L844" s="102">
        <v>97152.956989009312</v>
      </c>
      <c r="M844" s="124">
        <f t="shared" si="208"/>
        <v>98045.602262472865</v>
      </c>
      <c r="N844" s="96">
        <f t="shared" si="212"/>
        <v>4993.8968480123012</v>
      </c>
      <c r="O844" s="96">
        <f t="shared" si="213"/>
        <v>304685.7032609919</v>
      </c>
      <c r="P844" s="95">
        <f t="shared" si="205"/>
        <v>309679.60010900418</v>
      </c>
      <c r="R844" s="157"/>
    </row>
    <row r="845" spans="1:18" x14ac:dyDescent="0.35">
      <c r="A845" s="12" t="s">
        <v>59</v>
      </c>
      <c r="B845" s="97">
        <f>B846+B847</f>
        <v>1274.3479474130197</v>
      </c>
      <c r="C845" s="98">
        <f>C846+C847</f>
        <v>233727.92214358741</v>
      </c>
      <c r="D845" s="125">
        <f t="shared" si="209"/>
        <v>235002.27009100042</v>
      </c>
      <c r="E845" s="97">
        <f>SUM(E846:E847)</f>
        <v>1091.5375348435061</v>
      </c>
      <c r="F845" s="98">
        <f>SUM(F846:F847)</f>
        <v>216946.23714475485</v>
      </c>
      <c r="G845" s="97">
        <f t="shared" si="206"/>
        <v>218037.77467959837</v>
      </c>
      <c r="H845" s="97">
        <f>SUM(H846:H847)</f>
        <v>1135.4415047654463</v>
      </c>
      <c r="I845" s="97">
        <f>SUM(I846:I847)</f>
        <v>217303.04116136342</v>
      </c>
      <c r="J845" s="125">
        <f t="shared" si="207"/>
        <v>218438.48266612887</v>
      </c>
      <c r="K845" s="97">
        <f>SUM(K846:K847)</f>
        <v>1446.9442668932879</v>
      </c>
      <c r="L845" s="97">
        <f>SUM(L846:L847)</f>
        <v>248435.04264612071</v>
      </c>
      <c r="M845" s="126">
        <f t="shared" si="208"/>
        <v>249881.986913014</v>
      </c>
      <c r="N845" s="100">
        <f>N846+N847</f>
        <v>4948.2712539152599</v>
      </c>
      <c r="O845" s="100">
        <f>O846+O847</f>
        <v>916412.24309582636</v>
      </c>
      <c r="P845" s="99">
        <f t="shared" si="205"/>
        <v>921360.51434974163</v>
      </c>
      <c r="R845" s="157"/>
    </row>
    <row r="846" spans="1:18" x14ac:dyDescent="0.35">
      <c r="A846" s="17" t="s">
        <v>60</v>
      </c>
      <c r="B846" s="101">
        <v>982.88461693151123</v>
      </c>
      <c r="C846" s="102">
        <v>155478.50311866429</v>
      </c>
      <c r="D846" s="124">
        <f t="shared" si="209"/>
        <v>156461.38773559581</v>
      </c>
      <c r="E846" s="101">
        <v>832.09997722306525</v>
      </c>
      <c r="F846" s="101">
        <v>146438.98888448052</v>
      </c>
      <c r="G846" s="95">
        <f t="shared" si="206"/>
        <v>147271.08886170358</v>
      </c>
      <c r="H846" s="101">
        <v>883.86559687705721</v>
      </c>
      <c r="I846" s="102">
        <v>150528.81428931345</v>
      </c>
      <c r="J846" s="124">
        <f t="shared" si="207"/>
        <v>151412.67988619051</v>
      </c>
      <c r="K846" s="101">
        <v>1064.0200339694795</v>
      </c>
      <c r="L846" s="102">
        <v>155127.88112971981</v>
      </c>
      <c r="M846" s="124">
        <f t="shared" si="208"/>
        <v>156191.9011636893</v>
      </c>
      <c r="N846" s="96">
        <f t="shared" ref="N846:N848" si="214">B846+E846+H846+K846</f>
        <v>3762.8702250011129</v>
      </c>
      <c r="O846" s="96">
        <f t="shared" ref="O846:O848" si="215">C846+F846+I846+L846</f>
        <v>607574.1874221781</v>
      </c>
      <c r="P846" s="95">
        <f t="shared" si="205"/>
        <v>611337.05764717923</v>
      </c>
      <c r="R846" s="157"/>
    </row>
    <row r="847" spans="1:18" x14ac:dyDescent="0.35">
      <c r="A847" s="17" t="s">
        <v>61</v>
      </c>
      <c r="B847" s="101">
        <v>291.46333048150848</v>
      </c>
      <c r="C847" s="102">
        <v>78249.419024923118</v>
      </c>
      <c r="D847" s="124">
        <f t="shared" si="209"/>
        <v>78540.882355404625</v>
      </c>
      <c r="E847" s="101">
        <v>259.43755762044094</v>
      </c>
      <c r="F847" s="101">
        <v>70507.248260274326</v>
      </c>
      <c r="G847" s="95">
        <f t="shared" si="206"/>
        <v>70766.685817894773</v>
      </c>
      <c r="H847" s="101">
        <v>251.57590788838905</v>
      </c>
      <c r="I847" s="102">
        <v>66774.226872049956</v>
      </c>
      <c r="J847" s="124">
        <f t="shared" si="207"/>
        <v>67025.802779938342</v>
      </c>
      <c r="K847" s="101">
        <v>382.92423292380852</v>
      </c>
      <c r="L847" s="102">
        <v>93307.161516400898</v>
      </c>
      <c r="M847" s="124">
        <f t="shared" si="208"/>
        <v>93690.085749324702</v>
      </c>
      <c r="N847" s="96">
        <f t="shared" si="214"/>
        <v>1185.401028914147</v>
      </c>
      <c r="O847" s="96">
        <f t="shared" si="215"/>
        <v>308838.05567364825</v>
      </c>
      <c r="P847" s="95">
        <f t="shared" si="205"/>
        <v>310023.4567025624</v>
      </c>
      <c r="R847" s="157"/>
    </row>
    <row r="848" spans="1:18" x14ac:dyDescent="0.35">
      <c r="A848" s="17" t="s">
        <v>32</v>
      </c>
      <c r="B848" s="101">
        <v>135593.52677418638</v>
      </c>
      <c r="C848" s="102">
        <v>0</v>
      </c>
      <c r="D848" s="124">
        <f t="shared" si="209"/>
        <v>135593.52677418638</v>
      </c>
      <c r="E848" s="101">
        <v>144568.8143430785</v>
      </c>
      <c r="F848" s="101">
        <v>0</v>
      </c>
      <c r="G848" s="95">
        <f t="shared" si="206"/>
        <v>144568.8143430785</v>
      </c>
      <c r="H848" s="101">
        <v>135518.34218387949</v>
      </c>
      <c r="I848" s="102">
        <v>0</v>
      </c>
      <c r="J848" s="124">
        <f t="shared" si="207"/>
        <v>135518.34218387949</v>
      </c>
      <c r="K848" s="101">
        <v>153373.83794967859</v>
      </c>
      <c r="L848" s="102">
        <v>0</v>
      </c>
      <c r="M848" s="124">
        <f t="shared" si="208"/>
        <v>153373.83794967859</v>
      </c>
      <c r="N848" s="96">
        <f t="shared" si="214"/>
        <v>569054.52125082305</v>
      </c>
      <c r="O848" s="96">
        <f t="shared" si="215"/>
        <v>0</v>
      </c>
      <c r="P848" s="95">
        <f t="shared" si="205"/>
        <v>569054.52125082305</v>
      </c>
      <c r="R848" s="157"/>
    </row>
    <row r="849" spans="1:18" x14ac:dyDescent="0.35">
      <c r="A849" s="12" t="s">
        <v>33</v>
      </c>
      <c r="B849" s="97">
        <f>B850+B851+B852</f>
        <v>5612.0729541851351</v>
      </c>
      <c r="C849" s="98">
        <f>C850+C851+C852</f>
        <v>142998.1188253382</v>
      </c>
      <c r="D849" s="125">
        <f t="shared" si="209"/>
        <v>148610.19177952333</v>
      </c>
      <c r="E849" s="97">
        <f>SUM(E850:E852)</f>
        <v>5562.9807362342353</v>
      </c>
      <c r="F849" s="97">
        <f>SUM(F850:F852)</f>
        <v>144912.53673068067</v>
      </c>
      <c r="G849" s="97">
        <f t="shared" si="206"/>
        <v>150475.5174669149</v>
      </c>
      <c r="H849" s="97">
        <f>SUM(H850:H852)</f>
        <v>6264.3920951073296</v>
      </c>
      <c r="I849" s="97">
        <f>SUM(I850:I852)</f>
        <v>148351.93985927047</v>
      </c>
      <c r="J849" s="125">
        <f t="shared" si="207"/>
        <v>154616.33195437779</v>
      </c>
      <c r="K849" s="97">
        <f>SUM(K850:K852)</f>
        <v>5764.9155240146938</v>
      </c>
      <c r="L849" s="97">
        <f>SUM(L850:L852)</f>
        <v>150318.90306918914</v>
      </c>
      <c r="M849" s="126">
        <f t="shared" si="208"/>
        <v>156083.81859320385</v>
      </c>
      <c r="N849" s="100">
        <f>N850+N851+N852</f>
        <v>23204.361309541393</v>
      </c>
      <c r="O849" s="100">
        <f>O850+O851+O852</f>
        <v>586581.49848447856</v>
      </c>
      <c r="P849" s="99">
        <f t="shared" si="205"/>
        <v>609785.85979401995</v>
      </c>
      <c r="R849" s="157"/>
    </row>
    <row r="850" spans="1:18" x14ac:dyDescent="0.35">
      <c r="A850" s="17" t="s">
        <v>88</v>
      </c>
      <c r="B850" s="101">
        <v>0</v>
      </c>
      <c r="C850" s="102">
        <v>48671.843832487626</v>
      </c>
      <c r="D850" s="124">
        <f t="shared" si="209"/>
        <v>48671.843832487626</v>
      </c>
      <c r="E850" s="101">
        <v>0</v>
      </c>
      <c r="F850" s="102">
        <v>52891.837630550654</v>
      </c>
      <c r="G850" s="95">
        <f t="shared" si="206"/>
        <v>52891.837630550654</v>
      </c>
      <c r="H850" s="101">
        <v>0</v>
      </c>
      <c r="I850" s="102">
        <v>53377.10997555573</v>
      </c>
      <c r="J850" s="124">
        <f t="shared" si="207"/>
        <v>53377.10997555573</v>
      </c>
      <c r="K850" s="101">
        <v>0</v>
      </c>
      <c r="L850" s="102">
        <v>52872.357841501202</v>
      </c>
      <c r="M850" s="124">
        <f t="shared" si="208"/>
        <v>52872.357841501202</v>
      </c>
      <c r="N850" s="96">
        <f t="shared" ref="N850:N852" si="216">B850+E850+H850+K850</f>
        <v>0</v>
      </c>
      <c r="O850" s="96">
        <f t="shared" ref="O850:O852" si="217">C850+F850+I850+L850</f>
        <v>207813.14928009524</v>
      </c>
      <c r="P850" s="95">
        <f t="shared" si="205"/>
        <v>207813.14928009524</v>
      </c>
      <c r="R850" s="157"/>
    </row>
    <row r="851" spans="1:18" x14ac:dyDescent="0.35">
      <c r="A851" s="17" t="s">
        <v>89</v>
      </c>
      <c r="B851" s="101">
        <v>5235.9028016705824</v>
      </c>
      <c r="C851" s="102">
        <v>56386.186469844644</v>
      </c>
      <c r="D851" s="124">
        <f t="shared" si="209"/>
        <v>61622.089271515229</v>
      </c>
      <c r="E851" s="101">
        <v>5171.0461029318831</v>
      </c>
      <c r="F851" s="102">
        <v>55419.579013393522</v>
      </c>
      <c r="G851" s="95">
        <f t="shared" si="206"/>
        <v>60590.625116325406</v>
      </c>
      <c r="H851" s="101">
        <v>5826.4848707939927</v>
      </c>
      <c r="I851" s="102">
        <v>55356.977493246079</v>
      </c>
      <c r="J851" s="124">
        <f t="shared" si="207"/>
        <v>61183.462364040068</v>
      </c>
      <c r="K851" s="101">
        <v>5388.3999073751329</v>
      </c>
      <c r="L851" s="102">
        <v>57659.474705408655</v>
      </c>
      <c r="M851" s="124">
        <f t="shared" si="208"/>
        <v>63047.874612783788</v>
      </c>
      <c r="N851" s="96">
        <f t="shared" si="216"/>
        <v>21621.83368277159</v>
      </c>
      <c r="O851" s="96">
        <f t="shared" si="217"/>
        <v>224822.21768189289</v>
      </c>
      <c r="P851" s="95">
        <f t="shared" si="205"/>
        <v>246444.05136466448</v>
      </c>
      <c r="R851" s="157"/>
    </row>
    <row r="852" spans="1:18" ht="15" thickBot="1" x14ac:dyDescent="0.4">
      <c r="A852" s="17" t="s">
        <v>90</v>
      </c>
      <c r="B852" s="101">
        <v>376.17015251455257</v>
      </c>
      <c r="C852" s="102">
        <v>37940.088523005921</v>
      </c>
      <c r="D852" s="124">
        <f t="shared" si="209"/>
        <v>38316.258675520476</v>
      </c>
      <c r="E852" s="101">
        <v>391.93463330235238</v>
      </c>
      <c r="F852" s="102">
        <v>36601.120086736482</v>
      </c>
      <c r="G852" s="95">
        <f t="shared" si="206"/>
        <v>36993.054720038832</v>
      </c>
      <c r="H852" s="101">
        <v>437.90722431333711</v>
      </c>
      <c r="I852" s="102">
        <v>39617.852390468674</v>
      </c>
      <c r="J852" s="124">
        <f t="shared" si="207"/>
        <v>40055.759614782008</v>
      </c>
      <c r="K852" s="101">
        <v>376.51561663956085</v>
      </c>
      <c r="L852" s="102">
        <v>39787.070522279268</v>
      </c>
      <c r="M852" s="124">
        <f t="shared" si="208"/>
        <v>40163.586138918829</v>
      </c>
      <c r="N852" s="96">
        <f t="shared" si="216"/>
        <v>1582.527626769803</v>
      </c>
      <c r="O852" s="96">
        <f t="shared" si="217"/>
        <v>153946.13152249035</v>
      </c>
      <c r="P852" s="95">
        <f t="shared" si="205"/>
        <v>155528.65914926014</v>
      </c>
      <c r="R852" s="157"/>
    </row>
    <row r="853" spans="1:18" ht="15" thickBot="1" x14ac:dyDescent="0.4">
      <c r="A853" s="86" t="s">
        <v>91</v>
      </c>
      <c r="B853" s="104">
        <f>B826+B827+B831+B834+B835+B836+B837+B838+B839+B840+B841+B842+B843+B844+B845+B848+B849</f>
        <v>466212.66296507994</v>
      </c>
      <c r="C853" s="105">
        <f>C826+C827+C831+C834+C835+C836+C837+C838+C839+C840+C841+C842+C843+C844+C845+C848+C849</f>
        <v>1736388.6987726954</v>
      </c>
      <c r="D853" s="132">
        <f t="shared" si="209"/>
        <v>2202601.3617377752</v>
      </c>
      <c r="E853" s="134">
        <f>E826+E827+E831+E834+E835+E836+E837+E838+E839+E840+E841+E842+E843+E844+E845+E848+E849</f>
        <v>509787.54896318086</v>
      </c>
      <c r="F853" s="134">
        <f>F826+F827+F831+F834+F835+F836+F837+F838+F839+F840+F841+F842+F843+F844+F845+F848+F849</f>
        <v>1725418.8073464022</v>
      </c>
      <c r="G853" s="134">
        <f t="shared" si="206"/>
        <v>2235206.3563095829</v>
      </c>
      <c r="H853" s="135">
        <f>H826+H827+H831+H834+H835+H836+H837+H838+H839+H840+H841+H842+H843+H844+H845+H848+H849</f>
        <v>504364.31099646899</v>
      </c>
      <c r="I853" s="135">
        <f>I826+I827+I831+I834+I835+I836+I837+I838+I839+I840+I841+I842+I843+I844+I845+I848+I849</f>
        <v>1562857.271831457</v>
      </c>
      <c r="J853" s="135">
        <f t="shared" si="207"/>
        <v>2067221.5828279261</v>
      </c>
      <c r="K853" s="105">
        <f>K826+K827+K831+K834+K835+K836+K837+K838+K839+K840+K841+K842+K843+K844+K845+K848+K849</f>
        <v>505933.89857173612</v>
      </c>
      <c r="L853" s="105">
        <f>L826+L827+L831+L834+L835+L836+L837+L838+L839+L840+L841+L842+L843+L844+L845+L848+L849</f>
        <v>1657876.3013873401</v>
      </c>
      <c r="M853" s="132">
        <f>SUM(K853:L853)</f>
        <v>2163810.199959076</v>
      </c>
      <c r="N853" s="107">
        <f>N826+N827+N831+N834+N835+N836+N837+N838+N839+N840+N841+N842+N843+N844+N845+N848+N849</f>
        <v>1986298.4214964663</v>
      </c>
      <c r="O853" s="105">
        <f>O826+O827+O831+O834+O835+O836+O837+O838+O839+O840+O841+O842+O843+O844+O845+O848+O849</f>
        <v>6682541.079337894</v>
      </c>
      <c r="P853" s="130">
        <f t="shared" si="205"/>
        <v>8668839.5008343607</v>
      </c>
      <c r="R853" s="157"/>
    </row>
  </sheetData>
  <mergeCells count="237">
    <mergeCell ref="A34:P34"/>
    <mergeCell ref="A35:P35"/>
    <mergeCell ref="A37:A38"/>
    <mergeCell ref="B37:D37"/>
    <mergeCell ref="E37:G37"/>
    <mergeCell ref="H37:J37"/>
    <mergeCell ref="K37:M37"/>
    <mergeCell ref="N37:P37"/>
    <mergeCell ref="A1:P1"/>
    <mergeCell ref="A2:P2"/>
    <mergeCell ref="A4:A5"/>
    <mergeCell ref="B4:D4"/>
    <mergeCell ref="E4:G4"/>
    <mergeCell ref="H4:J4"/>
    <mergeCell ref="K4:M4"/>
    <mergeCell ref="N4:P4"/>
    <mergeCell ref="A100:P100"/>
    <mergeCell ref="A101:P101"/>
    <mergeCell ref="A103:A104"/>
    <mergeCell ref="B103:D103"/>
    <mergeCell ref="E103:G103"/>
    <mergeCell ref="H103:J103"/>
    <mergeCell ref="K103:M103"/>
    <mergeCell ref="N103:P103"/>
    <mergeCell ref="A67:P67"/>
    <mergeCell ref="A68:P68"/>
    <mergeCell ref="A70:A71"/>
    <mergeCell ref="B70:D70"/>
    <mergeCell ref="E70:G70"/>
    <mergeCell ref="H70:J70"/>
    <mergeCell ref="K70:M70"/>
    <mergeCell ref="N70:P70"/>
    <mergeCell ref="A132:XFD132"/>
    <mergeCell ref="A133:P133"/>
    <mergeCell ref="A134:P134"/>
    <mergeCell ref="L135:M135"/>
    <mergeCell ref="O135:P135"/>
    <mergeCell ref="A136:A137"/>
    <mergeCell ref="B136:D136"/>
    <mergeCell ref="E136:G136"/>
    <mergeCell ref="H136:J136"/>
    <mergeCell ref="K136:M136"/>
    <mergeCell ref="N136:P136"/>
    <mergeCell ref="A169:P169"/>
    <mergeCell ref="A170:P170"/>
    <mergeCell ref="L171:M171"/>
    <mergeCell ref="O171:P171"/>
    <mergeCell ref="A172:A173"/>
    <mergeCell ref="B172:D172"/>
    <mergeCell ref="E172:G172"/>
    <mergeCell ref="H172:J172"/>
    <mergeCell ref="K172:M172"/>
    <mergeCell ref="N172:P172"/>
    <mergeCell ref="A205:P205"/>
    <mergeCell ref="A206:P206"/>
    <mergeCell ref="L207:M207"/>
    <mergeCell ref="O207:P207"/>
    <mergeCell ref="A208:A209"/>
    <mergeCell ref="B208:D208"/>
    <mergeCell ref="E208:G208"/>
    <mergeCell ref="H208:J208"/>
    <mergeCell ref="K208:M208"/>
    <mergeCell ref="A244:A245"/>
    <mergeCell ref="B244:D244"/>
    <mergeCell ref="E244:G244"/>
    <mergeCell ref="H244:J244"/>
    <mergeCell ref="K244:M244"/>
    <mergeCell ref="N244:P244"/>
    <mergeCell ref="N208:P208"/>
    <mergeCell ref="A240:P240"/>
    <mergeCell ref="A241:P241"/>
    <mergeCell ref="A242:P242"/>
    <mergeCell ref="L243:M243"/>
    <mergeCell ref="O243:P243"/>
    <mergeCell ref="A277:P277"/>
    <mergeCell ref="A278:P278"/>
    <mergeCell ref="L279:M279"/>
    <mergeCell ref="O279:P279"/>
    <mergeCell ref="A280:A281"/>
    <mergeCell ref="B280:D280"/>
    <mergeCell ref="E280:G280"/>
    <mergeCell ref="H280:J280"/>
    <mergeCell ref="K280:M280"/>
    <mergeCell ref="N280:P280"/>
    <mergeCell ref="A313:P313"/>
    <mergeCell ref="A314:P314"/>
    <mergeCell ref="L315:M315"/>
    <mergeCell ref="O315:P315"/>
    <mergeCell ref="A316:A317"/>
    <mergeCell ref="B316:D316"/>
    <mergeCell ref="E316:G316"/>
    <mergeCell ref="H316:J316"/>
    <mergeCell ref="K316:M316"/>
    <mergeCell ref="N316:P316"/>
    <mergeCell ref="A349:P349"/>
    <mergeCell ref="A350:P350"/>
    <mergeCell ref="L351:M351"/>
    <mergeCell ref="O351:P351"/>
    <mergeCell ref="A352:A353"/>
    <mergeCell ref="B352:D352"/>
    <mergeCell ref="E352:G352"/>
    <mergeCell ref="H352:J352"/>
    <mergeCell ref="K352:M352"/>
    <mergeCell ref="N352:P352"/>
    <mergeCell ref="A384:P384"/>
    <mergeCell ref="A386:P386"/>
    <mergeCell ref="A387:P387"/>
    <mergeCell ref="L388:M388"/>
    <mergeCell ref="O388:P388"/>
    <mergeCell ref="A389:A390"/>
    <mergeCell ref="B389:D389"/>
    <mergeCell ref="E389:G389"/>
    <mergeCell ref="H389:J389"/>
    <mergeCell ref="K389:M389"/>
    <mergeCell ref="A425:A426"/>
    <mergeCell ref="B425:D425"/>
    <mergeCell ref="E425:G425"/>
    <mergeCell ref="H425:J425"/>
    <mergeCell ref="K425:M425"/>
    <mergeCell ref="N425:P425"/>
    <mergeCell ref="N389:P389"/>
    <mergeCell ref="A421:P421"/>
    <mergeCell ref="A422:P422"/>
    <mergeCell ref="A423:P423"/>
    <mergeCell ref="L424:M424"/>
    <mergeCell ref="O424:P424"/>
    <mergeCell ref="A457:P457"/>
    <mergeCell ref="A458:P458"/>
    <mergeCell ref="L459:M459"/>
    <mergeCell ref="O459:P459"/>
    <mergeCell ref="A460:A461"/>
    <mergeCell ref="B460:D460"/>
    <mergeCell ref="E460:G460"/>
    <mergeCell ref="H460:J460"/>
    <mergeCell ref="K460:M460"/>
    <mergeCell ref="N460:P460"/>
    <mergeCell ref="A492:P492"/>
    <mergeCell ref="A493:P493"/>
    <mergeCell ref="L494:M494"/>
    <mergeCell ref="O494:P494"/>
    <mergeCell ref="A495:A496"/>
    <mergeCell ref="B495:D495"/>
    <mergeCell ref="E495:G495"/>
    <mergeCell ref="H495:J495"/>
    <mergeCell ref="K495:M495"/>
    <mergeCell ref="N495:P495"/>
    <mergeCell ref="A528:P528"/>
    <mergeCell ref="A529:P529"/>
    <mergeCell ref="L530:M530"/>
    <mergeCell ref="O530:P530"/>
    <mergeCell ref="A531:A532"/>
    <mergeCell ref="B531:D531"/>
    <mergeCell ref="E531:G531"/>
    <mergeCell ref="H531:J531"/>
    <mergeCell ref="K531:M531"/>
    <mergeCell ref="N531:P531"/>
    <mergeCell ref="A563:P563"/>
    <mergeCell ref="A566:P566"/>
    <mergeCell ref="A567:P567"/>
    <mergeCell ref="L568:M568"/>
    <mergeCell ref="O568:P568"/>
    <mergeCell ref="A569:A570"/>
    <mergeCell ref="B569:D569"/>
    <mergeCell ref="E569:G569"/>
    <mergeCell ref="H569:J569"/>
    <mergeCell ref="K569:M569"/>
    <mergeCell ref="N569:P569"/>
    <mergeCell ref="A602:P602"/>
    <mergeCell ref="A603:P603"/>
    <mergeCell ref="L604:M604"/>
    <mergeCell ref="O604:P604"/>
    <mergeCell ref="A605:A606"/>
    <mergeCell ref="B605:D605"/>
    <mergeCell ref="E605:G605"/>
    <mergeCell ref="H605:J605"/>
    <mergeCell ref="K605:M605"/>
    <mergeCell ref="N605:P605"/>
    <mergeCell ref="A638:P638"/>
    <mergeCell ref="A639:P639"/>
    <mergeCell ref="L640:M640"/>
    <mergeCell ref="O640:P640"/>
    <mergeCell ref="A641:A642"/>
    <mergeCell ref="B641:D641"/>
    <mergeCell ref="E641:G641"/>
    <mergeCell ref="H641:J641"/>
    <mergeCell ref="K641:M641"/>
    <mergeCell ref="N641:P641"/>
    <mergeCell ref="A674:P674"/>
    <mergeCell ref="A675:P675"/>
    <mergeCell ref="L676:M676"/>
    <mergeCell ref="O676:P676"/>
    <mergeCell ref="A677:A678"/>
    <mergeCell ref="B677:D677"/>
    <mergeCell ref="E677:G677"/>
    <mergeCell ref="H677:J677"/>
    <mergeCell ref="K677:M677"/>
    <mergeCell ref="N677:P677"/>
    <mergeCell ref="A710:P710"/>
    <mergeCell ref="A711:P711"/>
    <mergeCell ref="L712:M712"/>
    <mergeCell ref="O712:P712"/>
    <mergeCell ref="A713:A714"/>
    <mergeCell ref="B713:D713"/>
    <mergeCell ref="E713:G713"/>
    <mergeCell ref="H713:J713"/>
    <mergeCell ref="K713:M713"/>
    <mergeCell ref="N713:P713"/>
    <mergeCell ref="A747:P747"/>
    <mergeCell ref="A748:P748"/>
    <mergeCell ref="L749:M749"/>
    <mergeCell ref="O749:P749"/>
    <mergeCell ref="A750:A751"/>
    <mergeCell ref="B750:D750"/>
    <mergeCell ref="E750:G750"/>
    <mergeCell ref="H750:J750"/>
    <mergeCell ref="K750:M750"/>
    <mergeCell ref="N787:P787"/>
    <mergeCell ref="N750:P750"/>
    <mergeCell ref="A784:P784"/>
    <mergeCell ref="A785:P785"/>
    <mergeCell ref="L786:M786"/>
    <mergeCell ref="O786:P786"/>
    <mergeCell ref="A787:A788"/>
    <mergeCell ref="B787:D787"/>
    <mergeCell ref="E787:G787"/>
    <mergeCell ref="H787:J787"/>
    <mergeCell ref="K787:M787"/>
    <mergeCell ref="A821:P821"/>
    <mergeCell ref="A822:P822"/>
    <mergeCell ref="L823:M823"/>
    <mergeCell ref="O823:P823"/>
    <mergeCell ref="A824:A825"/>
    <mergeCell ref="B824:D824"/>
    <mergeCell ref="E824:G824"/>
    <mergeCell ref="H824:J824"/>
    <mergeCell ref="K824:M824"/>
    <mergeCell ref="N824:P8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ورقة1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MPED</dc:creator>
  <cp:lastModifiedBy>MPED</cp:lastModifiedBy>
  <dcterms:created xsi:type="dcterms:W3CDTF">2015-06-05T18:17:20Z</dcterms:created>
  <dcterms:modified xsi:type="dcterms:W3CDTF">2026-09-30T10:05:20Z</dcterms:modified>
</cp:coreProperties>
</file>